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67" windowHeight="1173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<sst xmlns="http://schemas.openxmlformats.org/spreadsheetml/2006/main" count="56" uniqueCount="31">
  <si>
    <t>Всего</t>
  </si>
  <si>
    <t>2020 год</t>
  </si>
  <si>
    <t>2021 год</t>
  </si>
  <si>
    <t xml:space="preserve">2022 год </t>
  </si>
  <si>
    <t>2023 год</t>
  </si>
  <si>
    <t>2024 год</t>
  </si>
  <si>
    <t>2025 год</t>
  </si>
  <si>
    <t>Объем расходов на выполнение мероприятий за счет всех источников ресурсного обеспечения, рубли</t>
  </si>
  <si>
    <t>Наименование мероприятия/ источник расходов на финансирование</t>
  </si>
  <si>
    <t>№ строки</t>
  </si>
  <si>
    <t>Номер строки целевых показателей, на достижение которых направлены мероприятия</t>
  </si>
  <si>
    <t>План мероприятий по выполнению муниципальной программы "Поддержка общественных организаций и отдельных категорий граждан городского округа Нижняя Салда до 2025 года"</t>
  </si>
  <si>
    <t xml:space="preserve">Приложение № 4 
к муниципальной программе  «Поддержка общественных организаций и отдельных  категорий граждан городского округа Нижняя Салда до 2025 года»
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</si>
  <si>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</si>
  <si>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</si>
  <si>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</si>
  <si>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</si>
  <si>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Прочие нужды:</t>
  </si>
  <si>
    <t>Всего по подпрограмме, в том числе:</t>
  </si>
  <si>
    <t xml:space="preserve">Подпрограмма №2 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2025 года                                                        </t>
  </si>
  <si>
    <t>Мероприятие 2 Организация и проведение культурно-массовых и спортивных мероприятий для инвалидов</t>
  </si>
  <si>
    <t xml:space="preserve">Мероприятие 3 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</si>
  <si>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Мероприятие 4 Организация и проведение массовых физкультурных мероприятий, пропагандистских акций, направленных, в том числе на вовлечение в занятие физической культурой и спортом граждан старшего поколения</t>
  </si>
  <si>
    <t>Мероприятие 5 Организация и проведение для граждан старшего поколения культурно-массовых мероприятий  и мероприятий приуроченных к празднованию знаменательных событий и памятных дат</t>
  </si>
  <si>
    <t>Мероприятие 6 Поощрение ветеранов Великой Отечественной войны</t>
  </si>
  <si>
    <t>Мероприятие 7 Выплата компенсации Почетным гражданам городского округа Нижняя Салда ко Дню города и Новому году</t>
  </si>
  <si>
    <t>Мероприятие 8 Выплата единовременной компенсации на погребение в случае смерти Почетного гражданина городского округа Нижняя Салда</t>
  </si>
  <si>
    <t xml:space="preserve">Подпрограмма №1 Обеспечение жильем молодых семей в  городском округе 
Нижняя Салда до 2025  года
</t>
  </si>
  <si>
    <t>Мероприятие 1 Субсидии социально-ориентированным некомерческим организациям</t>
  </si>
  <si>
    <t>Мероприятие 1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</si>
  <si>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Приложение                                  к постановлению администрации городского округа                                Нижняя Салда                                                    от 20.07.2022 № 548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</si>
</sst>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38" fillId="0" borderId="10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" fontId="38" fillId="33" borderId="10" xfId="0" applyNumberFormat="1" applyFont="1" applyFill="1" applyBorder="1" applyAlignment="1">
      <alignment vertical="center"/>
    </xf>
    <xf numFmtId="4" fontId="37" fillId="33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zoomScalePageLayoutView="0" workbookViewId="0" topLeftCell="A1">
      <selection activeCell="I5" sqref="I5:K8"/>
    </sheetView>
  </sheetViews>
  <sheetFormatPr defaultColWidth="9.140625" defaultRowHeight="15"/>
  <cols>
    <col min="3" max="3" width="22.140625" style="0" customWidth="1"/>
    <col min="4" max="4" width="14.00390625" style="0" customWidth="1"/>
    <col min="5" max="5" width="14.421875" style="0" customWidth="1"/>
    <col min="6" max="6" width="13.57421875" style="0" customWidth="1"/>
    <col min="7" max="7" width="14.140625" style="0" customWidth="1"/>
    <col min="8" max="8" width="16.140625" style="0" customWidth="1"/>
    <col min="9" max="9" width="15.00390625" style="0" customWidth="1"/>
    <col min="10" max="10" width="15.28125" style="0" customWidth="1"/>
    <col min="11" max="11" width="16.00390625" style="0" customWidth="1"/>
  </cols>
  <sheetData>
    <row r="1" spans="9:11" ht="15">
      <c r="I1" s="20" t="s">
        <v>30</v>
      </c>
      <c r="J1" s="21"/>
      <c r="K1" s="21"/>
    </row>
    <row r="2" spans="9:11" ht="15">
      <c r="I2" s="21"/>
      <c r="J2" s="21"/>
      <c r="K2" s="21"/>
    </row>
    <row r="3" spans="9:11" ht="64.5" customHeight="1">
      <c r="I3" s="21"/>
      <c r="J3" s="21"/>
      <c r="K3" s="21"/>
    </row>
    <row r="5" spans="1:19" ht="15">
      <c r="A5" s="1"/>
      <c r="B5" s="1"/>
      <c r="C5" s="1"/>
      <c r="D5" s="1"/>
      <c r="E5" s="1"/>
      <c r="F5" s="1"/>
      <c r="G5" s="1"/>
      <c r="H5" s="1"/>
      <c r="I5" s="23" t="s">
        <v>12</v>
      </c>
      <c r="J5" s="24"/>
      <c r="K5" s="24"/>
      <c r="L5" s="1"/>
      <c r="M5" s="1"/>
      <c r="N5" s="1"/>
      <c r="O5" s="1"/>
      <c r="P5" s="1"/>
      <c r="Q5" s="1"/>
      <c r="R5" s="1"/>
      <c r="S5" s="1"/>
    </row>
    <row r="6" spans="1:19" ht="15">
      <c r="A6" s="1"/>
      <c r="B6" s="1"/>
      <c r="C6" s="1"/>
      <c r="D6" s="1"/>
      <c r="E6" s="1"/>
      <c r="F6" s="1"/>
      <c r="G6" s="1"/>
      <c r="H6" s="1"/>
      <c r="I6" s="24"/>
      <c r="J6" s="24"/>
      <c r="K6" s="24"/>
      <c r="L6" s="1"/>
      <c r="M6" s="1"/>
      <c r="N6" s="1"/>
      <c r="O6" s="1"/>
      <c r="P6" s="1"/>
      <c r="Q6" s="1"/>
      <c r="R6" s="1"/>
      <c r="S6" s="1"/>
    </row>
    <row r="7" spans="1:19" ht="15">
      <c r="A7" s="1"/>
      <c r="B7" s="1"/>
      <c r="C7" s="1"/>
      <c r="D7" s="1"/>
      <c r="E7" s="1"/>
      <c r="F7" s="1"/>
      <c r="G7" s="1"/>
      <c r="H7" s="1"/>
      <c r="I7" s="24"/>
      <c r="J7" s="24"/>
      <c r="K7" s="24"/>
      <c r="L7" s="1"/>
      <c r="M7" s="1"/>
      <c r="N7" s="1"/>
      <c r="O7" s="1"/>
      <c r="P7" s="1"/>
      <c r="Q7" s="1"/>
      <c r="R7" s="1"/>
      <c r="S7" s="1"/>
    </row>
    <row r="8" spans="1:19" ht="37.5" customHeight="1">
      <c r="A8" s="1"/>
      <c r="B8" s="1"/>
      <c r="C8" s="1"/>
      <c r="D8" s="1"/>
      <c r="E8" s="1"/>
      <c r="F8" s="1"/>
      <c r="G8" s="1"/>
      <c r="H8" s="1"/>
      <c r="I8" s="24"/>
      <c r="J8" s="24"/>
      <c r="K8" s="24"/>
      <c r="L8" s="1"/>
      <c r="M8" s="1"/>
      <c r="N8" s="1"/>
      <c r="O8" s="1"/>
      <c r="P8" s="1"/>
      <c r="Q8" s="1"/>
      <c r="R8" s="1"/>
      <c r="S8" s="1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40.5" customHeight="1">
      <c r="A10" s="1"/>
      <c r="B10" s="1"/>
      <c r="C10" s="22" t="s">
        <v>11</v>
      </c>
      <c r="D10" s="22"/>
      <c r="E10" s="22"/>
      <c r="F10" s="22"/>
      <c r="G10" s="22"/>
      <c r="H10" s="22"/>
      <c r="I10" s="22"/>
      <c r="J10" s="22"/>
      <c r="K10" s="1"/>
      <c r="L10" s="1"/>
      <c r="M10" s="1"/>
      <c r="N10" s="1"/>
      <c r="O10" s="1"/>
      <c r="P10" s="1"/>
      <c r="Q10" s="1"/>
      <c r="R10" s="1"/>
      <c r="S10" s="1"/>
    </row>
    <row r="11" spans="1:19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>
      <c r="A13" s="1"/>
      <c r="B13" s="34" t="s">
        <v>9</v>
      </c>
      <c r="C13" s="34" t="s">
        <v>8</v>
      </c>
      <c r="D13" s="31" t="s">
        <v>7</v>
      </c>
      <c r="E13" s="32"/>
      <c r="F13" s="32"/>
      <c r="G13" s="32"/>
      <c r="H13" s="32"/>
      <c r="I13" s="32"/>
      <c r="J13" s="33"/>
      <c r="K13" s="36" t="s">
        <v>10</v>
      </c>
      <c r="L13" s="1"/>
      <c r="M13" s="1"/>
      <c r="N13" s="1"/>
      <c r="O13" s="1"/>
      <c r="P13" s="1"/>
      <c r="Q13" s="1"/>
      <c r="R13" s="1"/>
      <c r="S13" s="1"/>
    </row>
    <row r="14" spans="1:19" ht="104.25" customHeight="1">
      <c r="A14" s="1"/>
      <c r="B14" s="35"/>
      <c r="C14" s="35"/>
      <c r="D14" s="3" t="s">
        <v>0</v>
      </c>
      <c r="E14" s="3" t="s">
        <v>1</v>
      </c>
      <c r="F14" s="3" t="s">
        <v>2</v>
      </c>
      <c r="G14" s="3" t="s">
        <v>3</v>
      </c>
      <c r="H14" s="3" t="s">
        <v>4</v>
      </c>
      <c r="I14" s="3" t="s">
        <v>5</v>
      </c>
      <c r="J14" s="3" t="s">
        <v>6</v>
      </c>
      <c r="K14" s="37"/>
      <c r="L14" s="1"/>
      <c r="M14" s="1"/>
      <c r="N14" s="1"/>
      <c r="O14" s="1"/>
      <c r="P14" s="1"/>
      <c r="Q14" s="1"/>
      <c r="R14" s="1"/>
      <c r="S14" s="1"/>
    </row>
    <row r="15" spans="1:19" ht="15">
      <c r="A15" s="1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1"/>
      <c r="M15" s="1"/>
      <c r="N15" s="1"/>
      <c r="O15" s="1"/>
      <c r="P15" s="1"/>
      <c r="Q15" s="1"/>
      <c r="R15" s="1"/>
      <c r="S15" s="1"/>
    </row>
    <row r="16" spans="1:19" ht="62.25">
      <c r="A16" s="1"/>
      <c r="B16" s="15">
        <v>1</v>
      </c>
      <c r="C16" s="7" t="s">
        <v>13</v>
      </c>
      <c r="D16" s="17">
        <f aca="true" t="shared" si="0" ref="D16:D23">SUM(E16,F16,G16,H16,I16,J16)</f>
        <v>11591605.879999999</v>
      </c>
      <c r="E16" s="17">
        <f aca="true" t="shared" si="1" ref="E16:J16">SUM(E17,E18,E19)</f>
        <v>3156500</v>
      </c>
      <c r="F16" s="17">
        <f t="shared" si="1"/>
        <v>2771968</v>
      </c>
      <c r="G16" s="17">
        <f t="shared" si="1"/>
        <v>2473993.88</v>
      </c>
      <c r="H16" s="17">
        <f t="shared" si="1"/>
        <v>1208600</v>
      </c>
      <c r="I16" s="17">
        <f t="shared" si="1"/>
        <v>1980544</v>
      </c>
      <c r="J16" s="17">
        <f t="shared" si="1"/>
        <v>0</v>
      </c>
      <c r="K16" s="8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5">
        <v>2</v>
      </c>
      <c r="C17" s="6" t="s">
        <v>14</v>
      </c>
      <c r="D17" s="17">
        <f t="shared" si="0"/>
        <v>8151128</v>
      </c>
      <c r="E17" s="17">
        <f aca="true" t="shared" si="2" ref="E17:J17">SUM(E26,E39)</f>
        <v>1961000</v>
      </c>
      <c r="F17" s="17">
        <f t="shared" si="2"/>
        <v>1540984</v>
      </c>
      <c r="G17" s="17">
        <f t="shared" si="2"/>
        <v>1460000</v>
      </c>
      <c r="H17" s="17">
        <f t="shared" si="2"/>
        <v>1208600</v>
      </c>
      <c r="I17" s="17">
        <f t="shared" si="2"/>
        <v>1980544</v>
      </c>
      <c r="J17" s="17">
        <f t="shared" si="2"/>
        <v>0</v>
      </c>
      <c r="K17" s="2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5">
        <v>3</v>
      </c>
      <c r="C18" s="6" t="s">
        <v>15</v>
      </c>
      <c r="D18" s="17">
        <f t="shared" si="0"/>
        <v>3440477.88</v>
      </c>
      <c r="E18" s="18">
        <v>1195500</v>
      </c>
      <c r="F18" s="18">
        <v>1230984</v>
      </c>
      <c r="G18" s="18">
        <v>1013993.88</v>
      </c>
      <c r="H18" s="18">
        <v>0</v>
      </c>
      <c r="I18" s="18">
        <v>0</v>
      </c>
      <c r="J18" s="18">
        <v>0</v>
      </c>
      <c r="K18" s="2"/>
      <c r="L18" s="1"/>
      <c r="M18" s="1"/>
      <c r="N18" s="1"/>
      <c r="O18" s="1"/>
      <c r="P18" s="1"/>
      <c r="Q18" s="1"/>
      <c r="R18" s="1"/>
      <c r="S18" s="1"/>
    </row>
    <row r="19" spans="1:19" ht="15">
      <c r="A19" s="1"/>
      <c r="B19" s="15">
        <v>4</v>
      </c>
      <c r="C19" s="6" t="s">
        <v>16</v>
      </c>
      <c r="D19" s="17">
        <f t="shared" si="0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2"/>
      <c r="L19" s="1"/>
      <c r="M19" s="1"/>
      <c r="N19" s="1"/>
      <c r="O19" s="1"/>
      <c r="P19" s="1"/>
      <c r="Q19" s="1"/>
      <c r="R19" s="1"/>
      <c r="S19" s="1"/>
    </row>
    <row r="20" spans="1:19" ht="15">
      <c r="A20" s="1"/>
      <c r="B20" s="15">
        <v>5</v>
      </c>
      <c r="C20" s="6" t="s">
        <v>17</v>
      </c>
      <c r="D20" s="11">
        <f t="shared" si="0"/>
        <v>11591605.879999999</v>
      </c>
      <c r="E20" s="11">
        <f aca="true" t="shared" si="3" ref="E20:J20">SUM(E21,E22,E23)</f>
        <v>3156500</v>
      </c>
      <c r="F20" s="11">
        <f t="shared" si="3"/>
        <v>2771968</v>
      </c>
      <c r="G20" s="11">
        <f t="shared" si="3"/>
        <v>2473993.88</v>
      </c>
      <c r="H20" s="11">
        <f t="shared" si="3"/>
        <v>1208600</v>
      </c>
      <c r="I20" s="11">
        <f t="shared" si="3"/>
        <v>1980544</v>
      </c>
      <c r="J20" s="11">
        <f t="shared" si="3"/>
        <v>0</v>
      </c>
      <c r="K20" s="2"/>
      <c r="L20" s="1"/>
      <c r="M20" s="1"/>
      <c r="N20" s="1"/>
      <c r="O20" s="1"/>
      <c r="P20" s="1"/>
      <c r="Q20" s="1"/>
      <c r="R20" s="1"/>
      <c r="S20" s="1"/>
    </row>
    <row r="21" spans="1:19" ht="15">
      <c r="A21" s="1"/>
      <c r="B21" s="15">
        <v>6</v>
      </c>
      <c r="C21" s="6" t="s">
        <v>14</v>
      </c>
      <c r="D21" s="11">
        <f t="shared" si="0"/>
        <v>8151128</v>
      </c>
      <c r="E21" s="11">
        <f aca="true" t="shared" si="4" ref="E21:J21">SUM(E30,E41)</f>
        <v>1961000</v>
      </c>
      <c r="F21" s="11">
        <f t="shared" si="4"/>
        <v>1540984</v>
      </c>
      <c r="G21" s="11">
        <f t="shared" si="4"/>
        <v>1460000</v>
      </c>
      <c r="H21" s="11">
        <f t="shared" si="4"/>
        <v>1208600</v>
      </c>
      <c r="I21" s="11">
        <f t="shared" si="4"/>
        <v>1980544</v>
      </c>
      <c r="J21" s="11">
        <f t="shared" si="4"/>
        <v>0</v>
      </c>
      <c r="K21" s="2"/>
      <c r="L21" s="1"/>
      <c r="M21" s="1"/>
      <c r="N21" s="1"/>
      <c r="O21" s="1"/>
      <c r="P21" s="1"/>
      <c r="Q21" s="1"/>
      <c r="R21" s="1"/>
      <c r="S21" s="1"/>
    </row>
    <row r="22" spans="1:19" ht="15">
      <c r="A22" s="1"/>
      <c r="B22" s="15">
        <v>7</v>
      </c>
      <c r="C22" s="6" t="s">
        <v>15</v>
      </c>
      <c r="D22" s="11">
        <f t="shared" si="0"/>
        <v>3440477.88</v>
      </c>
      <c r="E22" s="12">
        <v>1195500</v>
      </c>
      <c r="F22" s="12">
        <v>1230984</v>
      </c>
      <c r="G22" s="12">
        <v>1013993.88</v>
      </c>
      <c r="H22" s="12">
        <v>0</v>
      </c>
      <c r="I22" s="12">
        <v>0</v>
      </c>
      <c r="J22" s="12">
        <v>0</v>
      </c>
      <c r="K22" s="2"/>
      <c r="L22" s="1"/>
      <c r="M22" s="1"/>
      <c r="N22" s="1"/>
      <c r="O22" s="1"/>
      <c r="P22" s="1"/>
      <c r="Q22" s="1"/>
      <c r="R22" s="1"/>
      <c r="S22" s="1"/>
    </row>
    <row r="23" spans="1:19" ht="15">
      <c r="A23" s="1"/>
      <c r="B23" s="15">
        <v>8</v>
      </c>
      <c r="C23" s="6" t="s">
        <v>16</v>
      </c>
      <c r="D23" s="11">
        <f t="shared" si="0"/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2"/>
      <c r="L23" s="1"/>
      <c r="M23" s="1"/>
      <c r="N23" s="1"/>
      <c r="O23" s="1"/>
      <c r="P23" s="1"/>
      <c r="Q23" s="1"/>
      <c r="R23" s="1"/>
      <c r="S23" s="1"/>
    </row>
    <row r="24" spans="1:19" ht="46.5" customHeight="1">
      <c r="A24" s="1"/>
      <c r="B24" s="25" t="s">
        <v>27</v>
      </c>
      <c r="C24" s="26"/>
      <c r="D24" s="26"/>
      <c r="E24" s="26"/>
      <c r="F24" s="26"/>
      <c r="G24" s="26"/>
      <c r="H24" s="26"/>
      <c r="I24" s="26"/>
      <c r="J24" s="26"/>
      <c r="K24" s="27"/>
      <c r="L24" s="1"/>
      <c r="M24" s="1"/>
      <c r="N24" s="1"/>
      <c r="O24" s="1"/>
      <c r="P24" s="1"/>
      <c r="Q24" s="1"/>
      <c r="R24" s="1"/>
      <c r="S24" s="1"/>
    </row>
    <row r="25" spans="1:19" ht="46.5">
      <c r="A25" s="1"/>
      <c r="B25" s="15">
        <v>9</v>
      </c>
      <c r="C25" s="6" t="s">
        <v>18</v>
      </c>
      <c r="D25" s="11">
        <f aca="true" t="shared" si="5" ref="D25:D36">SUM(E25,F25,G25,H25,I25,J25)</f>
        <v>9944941.879999999</v>
      </c>
      <c r="E25" s="12">
        <f aca="true" t="shared" si="6" ref="E25:J25">SUM(E26,E27,E28)</f>
        <v>2836500</v>
      </c>
      <c r="F25" s="12">
        <f t="shared" si="6"/>
        <v>2461968</v>
      </c>
      <c r="G25" s="12">
        <f t="shared" si="6"/>
        <v>2108993.88</v>
      </c>
      <c r="H25" s="12">
        <f t="shared" si="6"/>
        <v>887000</v>
      </c>
      <c r="I25" s="12">
        <f t="shared" si="6"/>
        <v>1650480</v>
      </c>
      <c r="J25" s="12">
        <f t="shared" si="6"/>
        <v>0</v>
      </c>
      <c r="K25" s="2"/>
      <c r="L25" s="1"/>
      <c r="M25" s="1"/>
      <c r="N25" s="1"/>
      <c r="O25" s="1"/>
      <c r="P25" s="1"/>
      <c r="Q25" s="1"/>
      <c r="R25" s="1"/>
      <c r="S25" s="1"/>
    </row>
    <row r="26" spans="1:19" ht="15">
      <c r="A26" s="1"/>
      <c r="B26" s="15">
        <v>10</v>
      </c>
      <c r="C26" s="6" t="s">
        <v>14</v>
      </c>
      <c r="D26" s="11">
        <f t="shared" si="5"/>
        <v>6504464</v>
      </c>
      <c r="E26" s="12">
        <v>1641000</v>
      </c>
      <c r="F26" s="12">
        <v>1230984</v>
      </c>
      <c r="G26" s="12">
        <v>1095000</v>
      </c>
      <c r="H26" s="12">
        <v>887000</v>
      </c>
      <c r="I26" s="12">
        <v>1650480</v>
      </c>
      <c r="J26" s="12">
        <v>0</v>
      </c>
      <c r="K26" s="2"/>
      <c r="L26" s="1"/>
      <c r="M26" s="1"/>
      <c r="N26" s="1"/>
      <c r="O26" s="1"/>
      <c r="P26" s="1"/>
      <c r="Q26" s="1"/>
      <c r="R26" s="1"/>
      <c r="S26" s="1"/>
    </row>
    <row r="27" spans="1:19" ht="15">
      <c r="A27" s="1"/>
      <c r="B27" s="15">
        <v>11</v>
      </c>
      <c r="C27" s="6" t="s">
        <v>15</v>
      </c>
      <c r="D27" s="11">
        <f t="shared" si="5"/>
        <v>3440477.88</v>
      </c>
      <c r="E27" s="12">
        <v>1195500</v>
      </c>
      <c r="F27" s="12">
        <v>1230984</v>
      </c>
      <c r="G27" s="12">
        <v>1013993.88</v>
      </c>
      <c r="H27" s="12">
        <v>0</v>
      </c>
      <c r="I27" s="12">
        <v>0</v>
      </c>
      <c r="J27" s="12">
        <v>0</v>
      </c>
      <c r="K27" s="2"/>
      <c r="L27" s="1"/>
      <c r="M27" s="1"/>
      <c r="N27" s="1"/>
      <c r="O27" s="1"/>
      <c r="P27" s="1"/>
      <c r="Q27" s="1"/>
      <c r="R27" s="1"/>
      <c r="S27" s="1"/>
    </row>
    <row r="28" spans="1:19" ht="15">
      <c r="A28" s="1"/>
      <c r="B28" s="15">
        <v>12</v>
      </c>
      <c r="C28" s="6" t="s">
        <v>16</v>
      </c>
      <c r="D28" s="11">
        <f t="shared" si="5"/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2"/>
      <c r="L28" s="1"/>
      <c r="M28" s="1"/>
      <c r="N28" s="1"/>
      <c r="O28" s="1"/>
      <c r="P28" s="1"/>
      <c r="Q28" s="1"/>
      <c r="R28" s="1"/>
      <c r="S28" s="1"/>
    </row>
    <row r="29" spans="1:19" ht="15">
      <c r="A29" s="1"/>
      <c r="B29" s="15">
        <v>13</v>
      </c>
      <c r="C29" s="6" t="s">
        <v>17</v>
      </c>
      <c r="D29" s="11">
        <f t="shared" si="5"/>
        <v>9944941.879999999</v>
      </c>
      <c r="E29" s="12">
        <f aca="true" t="shared" si="7" ref="E29:J29">SUM(E30,E31,E32)</f>
        <v>2836500</v>
      </c>
      <c r="F29" s="12">
        <f t="shared" si="7"/>
        <v>2461968</v>
      </c>
      <c r="G29" s="12">
        <f t="shared" si="7"/>
        <v>2108993.88</v>
      </c>
      <c r="H29" s="12">
        <f t="shared" si="7"/>
        <v>887000</v>
      </c>
      <c r="I29" s="12">
        <f t="shared" si="7"/>
        <v>1650480</v>
      </c>
      <c r="J29" s="12">
        <f t="shared" si="7"/>
        <v>0</v>
      </c>
      <c r="K29" s="2"/>
      <c r="L29" s="1"/>
      <c r="M29" s="1"/>
      <c r="N29" s="1"/>
      <c r="O29" s="1"/>
      <c r="P29" s="1"/>
      <c r="Q29" s="1"/>
      <c r="R29" s="1"/>
      <c r="S29" s="1"/>
    </row>
    <row r="30" spans="1:19" ht="15">
      <c r="A30" s="1"/>
      <c r="B30" s="15">
        <v>14</v>
      </c>
      <c r="C30" s="6" t="s">
        <v>14</v>
      </c>
      <c r="D30" s="11">
        <f t="shared" si="5"/>
        <v>6504464</v>
      </c>
      <c r="E30" s="12">
        <v>1641000</v>
      </c>
      <c r="F30" s="12">
        <v>1230984</v>
      </c>
      <c r="G30" s="12">
        <v>1095000</v>
      </c>
      <c r="H30" s="12">
        <v>887000</v>
      </c>
      <c r="I30" s="12">
        <v>1650480</v>
      </c>
      <c r="J30" s="12">
        <v>0</v>
      </c>
      <c r="K30" s="2"/>
      <c r="L30" s="1"/>
      <c r="M30" s="1"/>
      <c r="N30" s="1"/>
      <c r="O30" s="1"/>
      <c r="P30" s="1"/>
      <c r="Q30" s="1"/>
      <c r="R30" s="1"/>
      <c r="S30" s="1"/>
    </row>
    <row r="31" spans="1:19" ht="15">
      <c r="A31" s="1"/>
      <c r="B31" s="15">
        <v>15</v>
      </c>
      <c r="C31" s="6" t="s">
        <v>15</v>
      </c>
      <c r="D31" s="11">
        <f t="shared" si="5"/>
        <v>3440477.88</v>
      </c>
      <c r="E31" s="12">
        <v>1195500</v>
      </c>
      <c r="F31" s="12">
        <v>1230984</v>
      </c>
      <c r="G31" s="12">
        <v>1013993.88</v>
      </c>
      <c r="H31" s="12">
        <v>0</v>
      </c>
      <c r="I31" s="12">
        <v>0</v>
      </c>
      <c r="J31" s="12">
        <v>0</v>
      </c>
      <c r="K31" s="2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5">
        <v>16</v>
      </c>
      <c r="C32" s="6" t="s">
        <v>16</v>
      </c>
      <c r="D32" s="11">
        <f t="shared" si="5"/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"/>
      <c r="L32" s="1"/>
      <c r="M32" s="1"/>
      <c r="N32" s="1"/>
      <c r="O32" s="1"/>
      <c r="P32" s="1"/>
      <c r="Q32" s="1"/>
      <c r="R32" s="1"/>
      <c r="S32" s="1"/>
    </row>
    <row r="33" spans="1:19" ht="130.5" customHeight="1">
      <c r="A33" s="1"/>
      <c r="B33" s="15">
        <v>17</v>
      </c>
      <c r="C33" s="14" t="s">
        <v>29</v>
      </c>
      <c r="D33" s="11">
        <f t="shared" si="5"/>
        <v>9944941.879999999</v>
      </c>
      <c r="E33" s="12">
        <f aca="true" t="shared" si="8" ref="E33:J33">SUM(E34,E35,E36)</f>
        <v>2836500</v>
      </c>
      <c r="F33" s="12">
        <f t="shared" si="8"/>
        <v>2461968</v>
      </c>
      <c r="G33" s="12">
        <f t="shared" si="8"/>
        <v>2108993.88</v>
      </c>
      <c r="H33" s="12">
        <f t="shared" si="8"/>
        <v>887000</v>
      </c>
      <c r="I33" s="12">
        <f t="shared" si="8"/>
        <v>1650480</v>
      </c>
      <c r="J33" s="12">
        <f t="shared" si="8"/>
        <v>0</v>
      </c>
      <c r="K33" s="2">
        <v>4.5</v>
      </c>
      <c r="L33" s="1"/>
      <c r="M33" s="1"/>
      <c r="N33" s="1"/>
      <c r="O33" s="1"/>
      <c r="P33" s="1"/>
      <c r="Q33" s="1"/>
      <c r="R33" s="1"/>
      <c r="S33" s="1"/>
    </row>
    <row r="34" spans="1:19" ht="15">
      <c r="A34" s="1"/>
      <c r="B34" s="15">
        <v>18</v>
      </c>
      <c r="C34" s="6" t="s">
        <v>14</v>
      </c>
      <c r="D34" s="11">
        <f t="shared" si="5"/>
        <v>6504464</v>
      </c>
      <c r="E34" s="12">
        <v>1641000</v>
      </c>
      <c r="F34" s="12">
        <v>1230984</v>
      </c>
      <c r="G34" s="12">
        <v>1095000</v>
      </c>
      <c r="H34" s="12">
        <v>887000</v>
      </c>
      <c r="I34" s="12">
        <v>1650480</v>
      </c>
      <c r="J34" s="12">
        <v>0</v>
      </c>
      <c r="K34" s="2"/>
      <c r="L34" s="1"/>
      <c r="M34" s="1"/>
      <c r="N34" s="1"/>
      <c r="O34" s="1"/>
      <c r="P34" s="1"/>
      <c r="Q34" s="1"/>
      <c r="R34" s="1"/>
      <c r="S34" s="1"/>
    </row>
    <row r="35" spans="1:19" ht="15">
      <c r="A35" s="1"/>
      <c r="B35" s="15">
        <v>19</v>
      </c>
      <c r="C35" s="9" t="s">
        <v>15</v>
      </c>
      <c r="D35" s="11">
        <f t="shared" si="5"/>
        <v>3440477.88</v>
      </c>
      <c r="E35" s="12">
        <v>1195500</v>
      </c>
      <c r="F35" s="12">
        <v>1230984</v>
      </c>
      <c r="G35" s="12">
        <v>1013993.88</v>
      </c>
      <c r="H35" s="12">
        <v>0</v>
      </c>
      <c r="I35" s="12">
        <v>0</v>
      </c>
      <c r="J35" s="12">
        <v>0</v>
      </c>
      <c r="K35" s="2"/>
      <c r="L35" s="1"/>
      <c r="M35" s="1"/>
      <c r="N35" s="1"/>
      <c r="O35" s="1"/>
      <c r="P35" s="1"/>
      <c r="Q35" s="1"/>
      <c r="R35" s="1"/>
      <c r="S35" s="1"/>
    </row>
    <row r="36" spans="1:19" ht="15">
      <c r="A36" s="1"/>
      <c r="B36" s="15">
        <v>20</v>
      </c>
      <c r="C36" s="9" t="s">
        <v>16</v>
      </c>
      <c r="D36" s="11">
        <f t="shared" si="5"/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2"/>
      <c r="L36" s="1"/>
      <c r="M36" s="1"/>
      <c r="N36" s="1"/>
      <c r="O36" s="1"/>
      <c r="P36" s="1"/>
      <c r="Q36" s="1"/>
      <c r="R36" s="1"/>
      <c r="S36" s="1"/>
    </row>
    <row r="37" spans="1:19" ht="41.25" customHeight="1">
      <c r="A37" s="1"/>
      <c r="B37" s="28" t="s">
        <v>19</v>
      </c>
      <c r="C37" s="29"/>
      <c r="D37" s="29"/>
      <c r="E37" s="29"/>
      <c r="F37" s="29"/>
      <c r="G37" s="29"/>
      <c r="H37" s="29"/>
      <c r="I37" s="29"/>
      <c r="J37" s="29"/>
      <c r="K37" s="30"/>
      <c r="L37" s="1"/>
      <c r="M37" s="1"/>
      <c r="N37" s="1"/>
      <c r="O37" s="1"/>
      <c r="P37" s="1"/>
      <c r="Q37" s="1"/>
      <c r="R37" s="1"/>
      <c r="S37" s="1"/>
    </row>
    <row r="38" spans="1:19" ht="46.5">
      <c r="A38" s="1"/>
      <c r="B38" s="15">
        <v>21</v>
      </c>
      <c r="C38" s="9" t="s">
        <v>18</v>
      </c>
      <c r="D38" s="11">
        <f>SUM(E38,F38,G38,H38,I38,J38)</f>
        <v>1646664</v>
      </c>
      <c r="E38" s="12">
        <f aca="true" t="shared" si="9" ref="E38:J39">SUM(E42,E44,E46,E48,E50,E52,E54,E56)</f>
        <v>320000</v>
      </c>
      <c r="F38" s="12">
        <f t="shared" si="9"/>
        <v>310000</v>
      </c>
      <c r="G38" s="12">
        <f t="shared" si="9"/>
        <v>365000</v>
      </c>
      <c r="H38" s="12">
        <f t="shared" si="9"/>
        <v>321600</v>
      </c>
      <c r="I38" s="12">
        <f t="shared" si="9"/>
        <v>330064</v>
      </c>
      <c r="J38" s="12">
        <f t="shared" si="9"/>
        <v>0</v>
      </c>
      <c r="K38" s="2"/>
      <c r="L38" s="1"/>
      <c r="M38" s="1"/>
      <c r="N38" s="1"/>
      <c r="O38" s="1"/>
      <c r="P38" s="1"/>
      <c r="Q38" s="1"/>
      <c r="R38" s="1"/>
      <c r="S38" s="1"/>
    </row>
    <row r="39" spans="1:19" ht="15">
      <c r="A39" s="1"/>
      <c r="B39" s="15">
        <v>22</v>
      </c>
      <c r="C39" s="9" t="s">
        <v>14</v>
      </c>
      <c r="D39" s="11">
        <f aca="true" t="shared" si="10" ref="D39:D57">SUM(E39,F39,G39,H39,I39,J39)</f>
        <v>1646664</v>
      </c>
      <c r="E39" s="12">
        <f t="shared" si="9"/>
        <v>320000</v>
      </c>
      <c r="F39" s="12">
        <f t="shared" si="9"/>
        <v>310000</v>
      </c>
      <c r="G39" s="12">
        <f t="shared" si="9"/>
        <v>365000</v>
      </c>
      <c r="H39" s="12">
        <f t="shared" si="9"/>
        <v>321600</v>
      </c>
      <c r="I39" s="12">
        <f t="shared" si="9"/>
        <v>330064</v>
      </c>
      <c r="J39" s="12">
        <f t="shared" si="9"/>
        <v>0</v>
      </c>
      <c r="K39" s="2"/>
      <c r="L39" s="1"/>
      <c r="M39" s="1"/>
      <c r="N39" s="1"/>
      <c r="O39" s="1"/>
      <c r="P39" s="1"/>
      <c r="Q39" s="1"/>
      <c r="R39" s="1"/>
      <c r="S39" s="1"/>
    </row>
    <row r="40" spans="1:19" ht="15">
      <c r="A40" s="1"/>
      <c r="B40" s="15">
        <v>23</v>
      </c>
      <c r="C40" s="9" t="s">
        <v>17</v>
      </c>
      <c r="D40" s="11">
        <f>SUM(E40,F40,G40,H40,I40,J40)</f>
        <v>1646664</v>
      </c>
      <c r="E40" s="12">
        <f aca="true" t="shared" si="11" ref="E40:I41">SUM(E42,E44,E46,E48,E50,E52,E54,E56)</f>
        <v>320000</v>
      </c>
      <c r="F40" s="12">
        <f t="shared" si="11"/>
        <v>310000</v>
      </c>
      <c r="G40" s="12">
        <f t="shared" si="11"/>
        <v>365000</v>
      </c>
      <c r="H40" s="12">
        <f t="shared" si="11"/>
        <v>321600</v>
      </c>
      <c r="I40" s="12">
        <f t="shared" si="11"/>
        <v>330064</v>
      </c>
      <c r="J40" s="12">
        <f>SUM(J44,J46,J48,J50,J52,J54,J56,J58)</f>
        <v>0</v>
      </c>
      <c r="K40" s="2"/>
      <c r="L40" s="1"/>
      <c r="M40" s="1"/>
      <c r="N40" s="1"/>
      <c r="O40" s="1"/>
      <c r="P40" s="1"/>
      <c r="Q40" s="1"/>
      <c r="R40" s="1"/>
      <c r="S40" s="1"/>
    </row>
    <row r="41" spans="1:19" ht="15">
      <c r="A41" s="1"/>
      <c r="B41" s="15">
        <v>24</v>
      </c>
      <c r="C41" s="9" t="s">
        <v>14</v>
      </c>
      <c r="D41" s="11">
        <f t="shared" si="10"/>
        <v>1646664</v>
      </c>
      <c r="E41" s="12">
        <f t="shared" si="11"/>
        <v>320000</v>
      </c>
      <c r="F41" s="12">
        <f t="shared" si="11"/>
        <v>310000</v>
      </c>
      <c r="G41" s="12">
        <f t="shared" si="11"/>
        <v>365000</v>
      </c>
      <c r="H41" s="12">
        <f t="shared" si="11"/>
        <v>321600</v>
      </c>
      <c r="I41" s="12">
        <f t="shared" si="11"/>
        <v>330064</v>
      </c>
      <c r="J41" s="12">
        <f>SUM(J45,J47,J49,J51,J53,J55,J57,J59)</f>
        <v>0</v>
      </c>
      <c r="K41" s="2"/>
      <c r="L41" s="1"/>
      <c r="M41" s="1"/>
      <c r="N41" s="1"/>
      <c r="O41" s="1"/>
      <c r="P41" s="1"/>
      <c r="Q41" s="1"/>
      <c r="R41" s="1"/>
      <c r="S41" s="1"/>
    </row>
    <row r="42" spans="1:19" ht="78">
      <c r="A42" s="1"/>
      <c r="B42" s="15">
        <v>25</v>
      </c>
      <c r="C42" s="9" t="s">
        <v>28</v>
      </c>
      <c r="D42" s="11">
        <f t="shared" si="10"/>
        <v>662165</v>
      </c>
      <c r="E42" s="12">
        <v>110000</v>
      </c>
      <c r="F42" s="12">
        <v>110000</v>
      </c>
      <c r="G42" s="12">
        <v>140000</v>
      </c>
      <c r="H42" s="12">
        <v>148120</v>
      </c>
      <c r="I42" s="12">
        <v>154045</v>
      </c>
      <c r="J42" s="12">
        <v>0</v>
      </c>
      <c r="K42" s="2">
        <v>9</v>
      </c>
      <c r="L42" s="1"/>
      <c r="M42" s="1"/>
      <c r="N42" s="1"/>
      <c r="O42" s="1"/>
      <c r="P42" s="1"/>
      <c r="Q42" s="1"/>
      <c r="R42" s="1"/>
      <c r="S42" s="1"/>
    </row>
    <row r="43" spans="1:19" ht="15">
      <c r="A43" s="1"/>
      <c r="B43" s="15">
        <v>26</v>
      </c>
      <c r="C43" s="9" t="s">
        <v>14</v>
      </c>
      <c r="D43" s="11">
        <f t="shared" si="10"/>
        <v>662165</v>
      </c>
      <c r="E43" s="12">
        <v>110000</v>
      </c>
      <c r="F43" s="12">
        <v>110000</v>
      </c>
      <c r="G43" s="12">
        <v>140000</v>
      </c>
      <c r="H43" s="12">
        <v>148120</v>
      </c>
      <c r="I43" s="12">
        <v>154045</v>
      </c>
      <c r="J43" s="12">
        <v>0</v>
      </c>
      <c r="K43" s="2"/>
      <c r="L43" s="1"/>
      <c r="M43" s="1"/>
      <c r="N43" s="1"/>
      <c r="O43" s="1"/>
      <c r="P43" s="1"/>
      <c r="Q43" s="1"/>
      <c r="R43" s="1"/>
      <c r="S43" s="1"/>
    </row>
    <row r="44" spans="1:19" ht="119.25" customHeight="1">
      <c r="A44" s="1"/>
      <c r="B44" s="15">
        <v>27</v>
      </c>
      <c r="C44" s="9" t="s">
        <v>20</v>
      </c>
      <c r="D44" s="11">
        <f t="shared" si="10"/>
        <v>81583</v>
      </c>
      <c r="E44" s="12">
        <v>10000</v>
      </c>
      <c r="F44" s="12">
        <v>15000</v>
      </c>
      <c r="G44" s="12">
        <v>35000</v>
      </c>
      <c r="H44" s="12">
        <v>10580</v>
      </c>
      <c r="I44" s="12">
        <v>11003</v>
      </c>
      <c r="J44" s="12">
        <v>0</v>
      </c>
      <c r="K44" s="2">
        <v>10</v>
      </c>
      <c r="L44" s="1"/>
      <c r="M44" s="1"/>
      <c r="N44" s="1"/>
      <c r="O44" s="1"/>
      <c r="P44" s="1"/>
      <c r="Q44" s="1"/>
      <c r="R44" s="1"/>
      <c r="S44" s="1"/>
    </row>
    <row r="45" spans="1:19" ht="15">
      <c r="A45" s="1"/>
      <c r="B45" s="15">
        <v>28</v>
      </c>
      <c r="C45" s="9" t="s">
        <v>14</v>
      </c>
      <c r="D45" s="11">
        <f t="shared" si="10"/>
        <v>81583</v>
      </c>
      <c r="E45" s="12">
        <v>10000</v>
      </c>
      <c r="F45" s="12">
        <v>15000</v>
      </c>
      <c r="G45" s="12">
        <v>35000</v>
      </c>
      <c r="H45" s="12">
        <v>10580</v>
      </c>
      <c r="I45" s="12">
        <v>11003</v>
      </c>
      <c r="J45" s="12">
        <v>0</v>
      </c>
      <c r="K45" s="2"/>
      <c r="L45" s="1"/>
      <c r="M45" s="1"/>
      <c r="N45" s="1"/>
      <c r="O45" s="1"/>
      <c r="P45" s="1"/>
      <c r="Q45" s="1"/>
      <c r="R45" s="1"/>
      <c r="S45" s="1"/>
    </row>
    <row r="46" spans="1:19" ht="221.25" customHeight="1">
      <c r="A46" s="1"/>
      <c r="B46" s="15">
        <v>29</v>
      </c>
      <c r="C46" s="9" t="s">
        <v>21</v>
      </c>
      <c r="D46" s="11">
        <f t="shared" si="10"/>
        <v>178294</v>
      </c>
      <c r="E46" s="12">
        <v>20000</v>
      </c>
      <c r="F46" s="12">
        <v>38544</v>
      </c>
      <c r="G46" s="12">
        <v>55000</v>
      </c>
      <c r="H46" s="12">
        <v>31740</v>
      </c>
      <c r="I46" s="12">
        <v>33010</v>
      </c>
      <c r="J46" s="12">
        <v>0</v>
      </c>
      <c r="K46" s="2">
        <v>11</v>
      </c>
      <c r="L46" s="1"/>
      <c r="M46" s="1"/>
      <c r="N46" s="1"/>
      <c r="O46" s="1"/>
      <c r="P46" s="1"/>
      <c r="Q46" s="1"/>
      <c r="R46" s="1"/>
      <c r="S46" s="1"/>
    </row>
    <row r="47" spans="1:19" ht="15">
      <c r="A47" s="1"/>
      <c r="B47" s="15">
        <v>30</v>
      </c>
      <c r="C47" s="9" t="s">
        <v>14</v>
      </c>
      <c r="D47" s="11">
        <f t="shared" si="10"/>
        <v>178294</v>
      </c>
      <c r="E47" s="12">
        <v>20000</v>
      </c>
      <c r="F47" s="12">
        <v>38544</v>
      </c>
      <c r="G47" s="12">
        <v>55000</v>
      </c>
      <c r="H47" s="12">
        <v>31740</v>
      </c>
      <c r="I47" s="12">
        <v>33010</v>
      </c>
      <c r="J47" s="12">
        <v>0</v>
      </c>
      <c r="K47" s="2"/>
      <c r="L47" s="1"/>
      <c r="M47" s="1"/>
      <c r="N47" s="1"/>
      <c r="O47" s="1"/>
      <c r="P47" s="1"/>
      <c r="Q47" s="1"/>
      <c r="R47" s="1"/>
      <c r="S47" s="1"/>
    </row>
    <row r="48" spans="1:19" ht="212.25" customHeight="1">
      <c r="A48" s="1"/>
      <c r="B48" s="15">
        <v>31</v>
      </c>
      <c r="C48" s="9" t="s">
        <v>22</v>
      </c>
      <c r="D48" s="11">
        <f t="shared" si="10"/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">
        <v>14</v>
      </c>
      <c r="L48" s="1"/>
      <c r="M48" s="1"/>
      <c r="N48" s="1"/>
      <c r="O48" s="1"/>
      <c r="P48" s="1"/>
      <c r="Q48" s="1"/>
      <c r="R48" s="1"/>
      <c r="S48" s="1"/>
    </row>
    <row r="49" spans="2:11" ht="15">
      <c r="B49" s="16">
        <v>32</v>
      </c>
      <c r="C49" s="9" t="s">
        <v>14</v>
      </c>
      <c r="D49" s="11">
        <f t="shared" si="10"/>
        <v>0</v>
      </c>
      <c r="E49" s="13">
        <v>0</v>
      </c>
      <c r="F49" s="19">
        <v>0</v>
      </c>
      <c r="G49" s="13">
        <v>0</v>
      </c>
      <c r="H49" s="13">
        <v>0</v>
      </c>
      <c r="I49" s="13">
        <v>0</v>
      </c>
      <c r="J49" s="13">
        <v>0</v>
      </c>
      <c r="K49" s="10"/>
    </row>
    <row r="50" spans="2:13" ht="203.25">
      <c r="B50" s="15">
        <v>33</v>
      </c>
      <c r="C50" s="9" t="s">
        <v>23</v>
      </c>
      <c r="D50" s="11">
        <f t="shared" si="10"/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">
        <v>13</v>
      </c>
      <c r="L50" s="1"/>
      <c r="M50" s="1"/>
    </row>
    <row r="51" spans="2:13" ht="15">
      <c r="B51" s="15">
        <v>34</v>
      </c>
      <c r="C51" s="9" t="s">
        <v>14</v>
      </c>
      <c r="D51" s="11">
        <f t="shared" si="10"/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2"/>
      <c r="L51" s="1"/>
      <c r="M51" s="1"/>
    </row>
    <row r="52" spans="2:13" ht="62.25">
      <c r="B52" s="15">
        <v>35</v>
      </c>
      <c r="C52" s="9" t="s">
        <v>24</v>
      </c>
      <c r="D52" s="11">
        <f t="shared" si="10"/>
        <v>149622</v>
      </c>
      <c r="E52" s="12">
        <v>50000</v>
      </c>
      <c r="F52" s="12">
        <v>31456</v>
      </c>
      <c r="G52" s="12">
        <v>25000</v>
      </c>
      <c r="H52" s="12">
        <v>21160</v>
      </c>
      <c r="I52" s="12">
        <v>22006</v>
      </c>
      <c r="J52" s="12">
        <v>0</v>
      </c>
      <c r="K52" s="2">
        <v>13</v>
      </c>
      <c r="L52" s="1"/>
      <c r="M52" s="1"/>
    </row>
    <row r="53" spans="2:13" ht="15">
      <c r="B53" s="15">
        <v>36</v>
      </c>
      <c r="C53" s="9" t="s">
        <v>14</v>
      </c>
      <c r="D53" s="11">
        <f t="shared" si="10"/>
        <v>149622</v>
      </c>
      <c r="E53" s="12">
        <v>50000</v>
      </c>
      <c r="F53" s="12">
        <v>31456</v>
      </c>
      <c r="G53" s="12">
        <v>25000</v>
      </c>
      <c r="H53" s="12">
        <v>21160</v>
      </c>
      <c r="I53" s="12">
        <v>22006</v>
      </c>
      <c r="J53" s="12">
        <v>0</v>
      </c>
      <c r="K53" s="2"/>
      <c r="L53" s="1"/>
      <c r="M53" s="1"/>
    </row>
    <row r="54" spans="2:13" ht="93.75">
      <c r="B54" s="15">
        <v>37</v>
      </c>
      <c r="C54" s="9" t="s">
        <v>25</v>
      </c>
      <c r="D54" s="11">
        <f t="shared" si="10"/>
        <v>455000</v>
      </c>
      <c r="E54" s="12">
        <v>100000</v>
      </c>
      <c r="F54" s="12">
        <v>85000</v>
      </c>
      <c r="G54" s="12">
        <v>90000</v>
      </c>
      <c r="H54" s="12">
        <v>90000</v>
      </c>
      <c r="I54" s="12">
        <v>90000</v>
      </c>
      <c r="J54" s="12">
        <v>0</v>
      </c>
      <c r="K54" s="2">
        <v>16</v>
      </c>
      <c r="L54" s="1"/>
      <c r="M54" s="1"/>
    </row>
    <row r="55" spans="2:13" ht="15">
      <c r="B55" s="15">
        <v>38</v>
      </c>
      <c r="C55" s="9" t="s">
        <v>14</v>
      </c>
      <c r="D55" s="11">
        <f t="shared" si="10"/>
        <v>455000</v>
      </c>
      <c r="E55" s="12">
        <v>100000</v>
      </c>
      <c r="F55" s="12">
        <v>85000</v>
      </c>
      <c r="G55" s="12">
        <v>90000</v>
      </c>
      <c r="H55" s="12">
        <v>90000</v>
      </c>
      <c r="I55" s="12">
        <v>90000</v>
      </c>
      <c r="J55" s="12">
        <v>0</v>
      </c>
      <c r="K55" s="2"/>
      <c r="L55" s="1"/>
      <c r="M55" s="1"/>
    </row>
    <row r="56" spans="2:13" ht="140.25">
      <c r="B56" s="15">
        <v>39</v>
      </c>
      <c r="C56" s="9" t="s">
        <v>26</v>
      </c>
      <c r="D56" s="11">
        <f t="shared" si="10"/>
        <v>120000</v>
      </c>
      <c r="E56" s="12">
        <v>30000</v>
      </c>
      <c r="F56" s="12">
        <v>30000</v>
      </c>
      <c r="G56" s="12">
        <v>20000</v>
      </c>
      <c r="H56" s="12">
        <v>20000</v>
      </c>
      <c r="I56" s="12">
        <v>20000</v>
      </c>
      <c r="J56" s="12">
        <v>0</v>
      </c>
      <c r="K56" s="2">
        <v>16</v>
      </c>
      <c r="L56" s="1"/>
      <c r="M56" s="1"/>
    </row>
    <row r="57" spans="2:13" ht="15">
      <c r="B57" s="15">
        <v>40</v>
      </c>
      <c r="C57" s="9" t="s">
        <v>14</v>
      </c>
      <c r="D57" s="11">
        <f t="shared" si="10"/>
        <v>120000</v>
      </c>
      <c r="E57" s="12">
        <v>30000</v>
      </c>
      <c r="F57" s="12">
        <v>30000</v>
      </c>
      <c r="G57" s="12">
        <v>20000</v>
      </c>
      <c r="H57" s="12">
        <v>20000</v>
      </c>
      <c r="I57" s="12">
        <v>20000</v>
      </c>
      <c r="J57" s="12">
        <v>0</v>
      </c>
      <c r="K57" s="2"/>
      <c r="L57" s="1"/>
      <c r="M57" s="1"/>
    </row>
    <row r="58" spans="2:13" ht="15"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5"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5"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5"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5"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</sheetData>
  <sheetProtection/>
  <mergeCells count="9">
    <mergeCell ref="I1:K3"/>
    <mergeCell ref="C10:J10"/>
    <mergeCell ref="I5:K8"/>
    <mergeCell ref="B24:K24"/>
    <mergeCell ref="B37:K37"/>
    <mergeCell ref="D13:J13"/>
    <mergeCell ref="C13:C14"/>
    <mergeCell ref="B13:B14"/>
    <mergeCell ref="K13:K1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2022-07-20T11:48:04Z</dcterms:modified>
  <cp:category/>
  <cp:version/>
  <cp:contentType/>
  <cp:contentStatus/>
</cp:coreProperties>
</file>