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Прил 3 МП &quot;РФКСиПМ в ГО НС&quot;" sheetId="1" r:id="rId1"/>
  </sheets>
  <definedNames>
    <definedName name="_xlnm.Print_Area" localSheetId="0">'Прил 3 МП "РФКСиПМ в ГО НС"'!$A$1:$W$64</definedName>
  </definedNames>
  <calcPr fullCalcOnLoad="1"/>
</workbook>
</file>

<file path=xl/sharedStrings.xml><?xml version="1.0" encoding="utf-8"?>
<sst xmlns="http://schemas.openxmlformats.org/spreadsheetml/2006/main" count="135" uniqueCount="97">
  <si>
    <t>в том числе</t>
  </si>
  <si>
    <t>местный бюджет</t>
  </si>
  <si>
    <t>областной бюджет</t>
  </si>
  <si>
    <t>№ строки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</si>
  <si>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</si>
  <si>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</si>
  <si>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</si>
  <si>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</si>
  <si>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</si>
  <si>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</si>
  <si>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</si>
  <si>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внебюджетные источники</t>
  </si>
  <si>
    <t>федеральный бюджет</t>
  </si>
  <si>
    <t>федеральный  бюджет</t>
  </si>
  <si>
    <t>Мероприятие 3.</t>
  </si>
  <si>
    <t xml:space="preserve">«Развитие физической культуры, спорта и молодежной </t>
  </si>
  <si>
    <t>к постановлению администрации городского округа</t>
  </si>
  <si>
    <t>2021 год</t>
  </si>
  <si>
    <t>2022 год</t>
  </si>
  <si>
    <t>2023 год</t>
  </si>
  <si>
    <t>2024 год</t>
  </si>
  <si>
    <t xml:space="preserve">Наименование  объекта капитального строительства/источники расходов на финансирование объекта капитального строительства  </t>
  </si>
  <si>
    <t>Адрес объекта капитального строительства</t>
  </si>
  <si>
    <t>Сметная стоимость</t>
  </si>
  <si>
    <t xml:space="preserve">Сроки  строительства(проектно-сметных работ, экспертизы проектно-     </t>
  </si>
  <si>
    <t>Объемы финансирования, рублей</t>
  </si>
  <si>
    <t>объекта,  рублей:</t>
  </si>
  <si>
    <t>сметной документации)</t>
  </si>
  <si>
    <t xml:space="preserve">в текущих  </t>
  </si>
  <si>
    <t xml:space="preserve">в ценах   соответствующих лет реализации проекта   </t>
  </si>
  <si>
    <t>начало</t>
  </si>
  <si>
    <t xml:space="preserve">ввод (завер шение) </t>
  </si>
  <si>
    <t>Всего</t>
  </si>
  <si>
    <t xml:space="preserve">ценах (на момент составления проектно-  </t>
  </si>
  <si>
    <t xml:space="preserve">сметной документации)       </t>
  </si>
  <si>
    <t>1.  </t>
  </si>
  <si>
    <t xml:space="preserve">ВСЕГО            </t>
  </si>
  <si>
    <t>2.  </t>
  </si>
  <si>
    <t>капитальные вложения</t>
  </si>
  <si>
    <t>3.  </t>
  </si>
  <si>
    <t>Федеральный бюджет</t>
  </si>
  <si>
    <t>4.  </t>
  </si>
  <si>
    <t>Областной бюджет</t>
  </si>
  <si>
    <t>5.  </t>
  </si>
  <si>
    <t xml:space="preserve">местный бюджет   </t>
  </si>
  <si>
    <t>6.  </t>
  </si>
  <si>
    <t xml:space="preserve">внебюджетные источники        </t>
  </si>
  <si>
    <t>7.  </t>
  </si>
  <si>
    <t>бюджетные инвестиции в объекты капитального строительства, всего в том числе</t>
  </si>
  <si>
    <t>8.  </t>
  </si>
  <si>
    <t>9.  </t>
  </si>
  <si>
    <t>10.  </t>
  </si>
  <si>
    <t>11.  </t>
  </si>
  <si>
    <t xml:space="preserve">внебюджетные     источники        </t>
  </si>
  <si>
    <t>12.  </t>
  </si>
  <si>
    <t>мероприятие 1. Развитие инфраструктуры спортивных сооружений</t>
  </si>
  <si>
    <t>62142, Свердловская область, г.Нижняя Салда, «Зеленый мыс 38а»</t>
  </si>
  <si>
    <t>13.  </t>
  </si>
  <si>
    <t>14.  </t>
  </si>
  <si>
    <t>15.  </t>
  </si>
  <si>
    <t>16.  </t>
  </si>
  <si>
    <t>17.  </t>
  </si>
  <si>
    <t>Мероприятие 2. Разработка проектно-сметной документации на строительство физкультурно-оздоровительного комплекса</t>
  </si>
  <si>
    <t>624742, Свердловская область, г. Нижняя Салда, улица Строителей, 3а</t>
  </si>
  <si>
    <t>18.  </t>
  </si>
  <si>
    <t>19.  </t>
  </si>
  <si>
    <t>21.  </t>
  </si>
  <si>
    <t>624742, Свердловская область, г. Нижняя Салда, «Зеленый мыс 38А»</t>
  </si>
  <si>
    <t>22.  </t>
  </si>
  <si>
    <t>23.  </t>
  </si>
  <si>
    <t>24.  </t>
  </si>
  <si>
    <t xml:space="preserve">ВСЕГО            
в том числе
</t>
  </si>
  <si>
    <t xml:space="preserve">Мероприятие 3.
 Строительство лыжной базы 
</t>
  </si>
  <si>
    <t>Бюджетные инвестиции в объекты капитального строительства, всего в том числе</t>
  </si>
  <si>
    <t>г.Нижняя Салда</t>
  </si>
  <si>
    <t>Приложение № 3</t>
  </si>
  <si>
    <t>Приложение № 3 к муниципальной Программе</t>
  </si>
  <si>
    <t>20.</t>
  </si>
  <si>
    <t>27.</t>
  </si>
  <si>
    <t>25.</t>
  </si>
  <si>
    <t>26.</t>
  </si>
  <si>
    <t>28.</t>
  </si>
  <si>
    <t xml:space="preserve">Нижняя Салда  </t>
  </si>
  <si>
    <t xml:space="preserve">Мероприятие 6.
Выполнение работ, оказание услуг, приобретение материалов не учтенных проектом по мероприятию строительство лыжной базы
</t>
  </si>
  <si>
    <t>Мероприятие 1.           Развитие инфраструктуры спортивных сооружений</t>
  </si>
  <si>
    <t>Мероприятие 2.        Разработка проектно-сметной документации на строительство физкультурно-оздоровительного комплекса</t>
  </si>
  <si>
    <t>Мероприятие 4.          Разработка проектно-сметной документации на строительство спортивного объекта</t>
  </si>
  <si>
    <t>29.</t>
  </si>
  <si>
    <t>30.</t>
  </si>
  <si>
    <t>31.</t>
  </si>
  <si>
    <t>32.</t>
  </si>
  <si>
    <t>2025 год</t>
  </si>
  <si>
    <t>2026 год</t>
  </si>
  <si>
    <t>2027 год</t>
  </si>
  <si>
    <t>политики в городском округе Нижняя Салда до 2027 года»</t>
  </si>
  <si>
    <t xml:space="preserve">Перечень
 объектов капитального строительства для бюджетных инвестиций муниципальной программы «Развитие физической культуры, спорта и молодежной политики в городском округе Нижняя Салда до 2027 года» </t>
  </si>
  <si>
    <t xml:space="preserve">от  30.11.2023 № 676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</si>
</sst>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4"/>
      <name val="Liberation Serif"/>
      <family val="1"/>
    </font>
    <font>
      <sz val="14"/>
      <color indexed="8"/>
      <name val="Liberation Serif"/>
      <family val="1"/>
    </font>
    <font>
      <sz val="12"/>
      <name val="Liberation Serif"/>
      <family val="1"/>
    </font>
    <font>
      <sz val="9"/>
      <color indexed="8"/>
      <name val="Liberation Serif"/>
      <family val="1"/>
    </font>
    <font>
      <b/>
      <sz val="12"/>
      <name val="Liberation Serif"/>
      <family val="1"/>
    </font>
    <font>
      <b/>
      <sz val="13"/>
      <name val="Liberation Serif"/>
      <family val="1"/>
    </font>
    <font>
      <b/>
      <sz val="9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2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2" fillId="0" borderId="25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23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15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1"/>
  <sheetViews>
    <sheetView tabSelected="1" view="pageBreakPreview" zoomScale="85" zoomScaleNormal="85" zoomScaleSheetLayoutView="85" zoomScalePageLayoutView="0" workbookViewId="0" topLeftCell="A1">
      <selection activeCell="P4" sqref="P4:T4"/>
    </sheetView>
  </sheetViews>
  <sheetFormatPr defaultColWidth="9.140625" defaultRowHeight="15"/>
  <cols>
    <col min="1" max="1" width="5.8515625" style="11" customWidth="1"/>
    <col min="2" max="2" width="0.42578125" style="10" hidden="1" customWidth="1"/>
    <col min="3" max="3" width="33.140625" style="10" customWidth="1"/>
    <col min="4" max="4" width="18.28125" style="10" customWidth="1"/>
    <col min="5" max="6" width="17.140625" style="10" customWidth="1"/>
    <col min="7" max="7" width="10.8515625" style="10" customWidth="1"/>
    <col min="8" max="8" width="11.28125" style="12" customWidth="1"/>
    <col min="9" max="9" width="17.57421875" style="13" customWidth="1"/>
    <col min="10" max="10" width="16.8515625" style="12" customWidth="1"/>
    <col min="11" max="11" width="15.57421875" style="12" customWidth="1"/>
    <col min="12" max="12" width="14.57421875" style="12" customWidth="1"/>
    <col min="13" max="13" width="16.140625" style="12" customWidth="1"/>
    <col min="14" max="14" width="20.421875" style="12" customWidth="1"/>
    <col min="15" max="15" width="16.28125" style="12" customWidth="1"/>
    <col min="16" max="16" width="16.8515625" style="10" customWidth="1"/>
    <col min="17" max="17" width="15.28125" style="3" customWidth="1"/>
    <col min="18" max="18" width="13.28125" style="3" customWidth="1"/>
    <col min="19" max="19" width="12.8515625" style="3" customWidth="1"/>
    <col min="20" max="20" width="14.7109375" style="3" customWidth="1"/>
    <col min="21" max="21" width="14.28125" style="3" customWidth="1"/>
    <col min="22" max="22" width="12.8515625" style="3" customWidth="1"/>
    <col min="23" max="23" width="14.00390625" style="3" customWidth="1"/>
    <col min="24" max="30" width="9.140625" style="3" customWidth="1"/>
    <col min="31" max="16384" width="9.140625" style="1" customWidth="1"/>
  </cols>
  <sheetData>
    <row r="1" spans="1:30" s="19" customFormat="1" ht="19.5" customHeight="1">
      <c r="A1" s="14"/>
      <c r="B1" s="14"/>
      <c r="C1" s="14"/>
      <c r="D1" s="14"/>
      <c r="E1" s="14"/>
      <c r="F1" s="14"/>
      <c r="G1" s="14"/>
      <c r="H1" s="15"/>
      <c r="I1" s="16"/>
      <c r="J1" s="16"/>
      <c r="K1" s="16"/>
      <c r="L1" s="16"/>
      <c r="M1" s="15"/>
      <c r="N1" s="17"/>
      <c r="O1" s="17"/>
      <c r="P1" s="109" t="s">
        <v>75</v>
      </c>
      <c r="Q1" s="109"/>
      <c r="R1" s="109"/>
      <c r="S1" s="109"/>
      <c r="T1" s="109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s="19" customFormat="1" ht="19.5" customHeight="1">
      <c r="A2" s="14"/>
      <c r="B2" s="14"/>
      <c r="C2" s="14"/>
      <c r="D2" s="14"/>
      <c r="E2" s="14"/>
      <c r="F2" s="14"/>
      <c r="G2" s="14"/>
      <c r="H2" s="15"/>
      <c r="I2" s="16"/>
      <c r="J2" s="16"/>
      <c r="K2" s="16"/>
      <c r="L2" s="16"/>
      <c r="M2" s="15"/>
      <c r="N2" s="17"/>
      <c r="O2" s="17"/>
      <c r="P2" s="109" t="s">
        <v>16</v>
      </c>
      <c r="Q2" s="109"/>
      <c r="R2" s="109"/>
      <c r="S2" s="109"/>
      <c r="T2" s="109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9" customFormat="1" ht="19.5" customHeight="1">
      <c r="A3" s="14"/>
      <c r="B3" s="14"/>
      <c r="C3" s="14"/>
      <c r="D3" s="14"/>
      <c r="E3" s="14"/>
      <c r="F3" s="14"/>
      <c r="G3" s="14"/>
      <c r="H3" s="15"/>
      <c r="I3" s="16"/>
      <c r="J3" s="16"/>
      <c r="K3" s="16"/>
      <c r="L3" s="16"/>
      <c r="M3" s="15"/>
      <c r="N3" s="17"/>
      <c r="O3" s="17"/>
      <c r="P3" s="109" t="s">
        <v>82</v>
      </c>
      <c r="Q3" s="109"/>
      <c r="R3" s="109"/>
      <c r="S3" s="109"/>
      <c r="T3" s="109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s="19" customFormat="1" ht="19.5" customHeight="1">
      <c r="A4" s="20"/>
      <c r="B4" s="21"/>
      <c r="C4" s="21"/>
      <c r="D4" s="21"/>
      <c r="E4" s="21"/>
      <c r="F4" s="21"/>
      <c r="G4" s="21"/>
      <c r="H4" s="15"/>
      <c r="I4" s="21"/>
      <c r="J4" s="21"/>
      <c r="K4" s="21"/>
      <c r="L4" s="21"/>
      <c r="M4" s="15"/>
      <c r="N4" s="22"/>
      <c r="O4" s="22"/>
      <c r="P4" s="111" t="s">
        <v>96</v>
      </c>
      <c r="Q4" s="111"/>
      <c r="R4" s="111"/>
      <c r="S4" s="111"/>
      <c r="T4" s="111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19" customFormat="1" ht="19.5" customHeight="1">
      <c r="A5" s="20"/>
      <c r="B5" s="21"/>
      <c r="C5" s="21"/>
      <c r="D5" s="21"/>
      <c r="E5" s="21"/>
      <c r="F5" s="21"/>
      <c r="G5" s="21"/>
      <c r="H5" s="15"/>
      <c r="I5" s="21"/>
      <c r="J5" s="21"/>
      <c r="K5" s="21"/>
      <c r="L5" s="21"/>
      <c r="M5" s="15"/>
      <c r="N5" s="22"/>
      <c r="O5" s="22"/>
      <c r="P5" s="22"/>
      <c r="Q5" s="84"/>
      <c r="R5" s="22"/>
      <c r="S5" s="22"/>
      <c r="T5" s="22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s="19" customFormat="1" ht="19.5" customHeight="1">
      <c r="A6" s="20"/>
      <c r="B6" s="20"/>
      <c r="C6" s="20"/>
      <c r="D6" s="20"/>
      <c r="E6" s="20"/>
      <c r="F6" s="20"/>
      <c r="G6" s="20"/>
      <c r="H6" s="15"/>
      <c r="I6" s="23"/>
      <c r="J6" s="23"/>
      <c r="K6" s="23"/>
      <c r="L6" s="23"/>
      <c r="M6" s="15"/>
      <c r="N6" s="23"/>
      <c r="O6" s="23"/>
      <c r="P6" s="110" t="s">
        <v>76</v>
      </c>
      <c r="Q6" s="110"/>
      <c r="R6" s="110"/>
      <c r="S6" s="110"/>
      <c r="T6" s="110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19" customFormat="1" ht="19.5" customHeight="1">
      <c r="A7" s="20"/>
      <c r="B7" s="20"/>
      <c r="C7" s="20"/>
      <c r="D7" s="20"/>
      <c r="E7" s="20"/>
      <c r="F7" s="20"/>
      <c r="G7" s="20"/>
      <c r="H7" s="15"/>
      <c r="I7" s="23"/>
      <c r="J7" s="23"/>
      <c r="K7" s="23"/>
      <c r="L7" s="23"/>
      <c r="M7" s="15"/>
      <c r="N7" s="24"/>
      <c r="O7" s="24"/>
      <c r="P7" s="110" t="s">
        <v>15</v>
      </c>
      <c r="Q7" s="110"/>
      <c r="R7" s="110"/>
      <c r="S7" s="110"/>
      <c r="T7" s="110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s="19" customFormat="1" ht="19.5" customHeight="1">
      <c r="A8" s="20"/>
      <c r="B8" s="20"/>
      <c r="C8" s="20"/>
      <c r="D8" s="20"/>
      <c r="E8" s="20"/>
      <c r="F8" s="20"/>
      <c r="G8" s="20"/>
      <c r="H8" s="15"/>
      <c r="I8" s="23"/>
      <c r="J8" s="23"/>
      <c r="K8" s="23"/>
      <c r="L8" s="23"/>
      <c r="M8" s="15"/>
      <c r="N8" s="24"/>
      <c r="O8" s="24"/>
      <c r="P8" s="110" t="s">
        <v>94</v>
      </c>
      <c r="Q8" s="110"/>
      <c r="R8" s="110"/>
      <c r="S8" s="110"/>
      <c r="T8" s="110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s="28" customFormat="1" ht="15.75" customHeight="1">
      <c r="A9" s="25"/>
      <c r="B9" s="25"/>
      <c r="C9" s="25"/>
      <c r="D9" s="25"/>
      <c r="E9" s="25"/>
      <c r="F9" s="25"/>
      <c r="G9" s="25"/>
      <c r="H9" s="26"/>
      <c r="I9" s="26"/>
      <c r="J9" s="26"/>
      <c r="K9" s="26"/>
      <c r="L9" s="26"/>
      <c r="M9" s="26"/>
      <c r="N9" s="26"/>
      <c r="O9" s="26"/>
      <c r="P9" s="25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s="28" customFormat="1" ht="40.5" customHeight="1">
      <c r="A10" s="29"/>
      <c r="B10" s="29"/>
      <c r="C10" s="99" t="s">
        <v>95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27"/>
      <c r="Y10" s="27"/>
      <c r="Z10" s="27"/>
      <c r="AA10" s="27"/>
      <c r="AB10" s="27"/>
      <c r="AC10" s="27"/>
      <c r="AD10" s="27"/>
    </row>
    <row r="11" spans="1:30" s="28" customFormat="1" ht="16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30"/>
      <c r="R11" s="30"/>
      <c r="S11" s="30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28" customFormat="1" ht="18" customHeight="1" thickBo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s="28" customFormat="1" ht="61.5" customHeight="1">
      <c r="A13" s="105" t="s">
        <v>3</v>
      </c>
      <c r="B13" s="105" t="s">
        <v>21</v>
      </c>
      <c r="C13" s="105" t="s">
        <v>21</v>
      </c>
      <c r="D13" s="105" t="s">
        <v>22</v>
      </c>
      <c r="E13" s="90" t="s">
        <v>23</v>
      </c>
      <c r="F13" s="92"/>
      <c r="G13" s="90" t="s">
        <v>24</v>
      </c>
      <c r="H13" s="91"/>
      <c r="I13" s="90" t="s">
        <v>25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2"/>
      <c r="X13" s="27"/>
      <c r="Y13" s="27"/>
      <c r="Z13" s="27"/>
      <c r="AA13" s="27"/>
      <c r="AB13" s="27"/>
      <c r="AC13" s="27"/>
      <c r="AD13" s="27"/>
    </row>
    <row r="14" spans="1:30" s="28" customFormat="1" ht="25.5" customHeight="1">
      <c r="A14" s="101"/>
      <c r="B14" s="101"/>
      <c r="C14" s="101"/>
      <c r="D14" s="101"/>
      <c r="E14" s="93" t="s">
        <v>26</v>
      </c>
      <c r="F14" s="95"/>
      <c r="G14" s="93" t="s">
        <v>27</v>
      </c>
      <c r="H14" s="94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X14" s="27"/>
      <c r="Y14" s="27"/>
      <c r="Z14" s="27"/>
      <c r="AA14" s="27"/>
      <c r="AB14" s="27"/>
      <c r="AC14" s="27"/>
      <c r="AD14" s="27"/>
    </row>
    <row r="15" spans="1:30" s="28" customFormat="1" ht="6" customHeight="1" thickBot="1">
      <c r="A15" s="101"/>
      <c r="B15" s="101"/>
      <c r="C15" s="101"/>
      <c r="D15" s="101"/>
      <c r="E15" s="96"/>
      <c r="F15" s="98"/>
      <c r="G15" s="96"/>
      <c r="H15" s="97"/>
      <c r="I15" s="96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8"/>
      <c r="X15" s="27"/>
      <c r="Y15" s="27"/>
      <c r="Z15" s="27"/>
      <c r="AA15" s="27"/>
      <c r="AB15" s="27"/>
      <c r="AC15" s="27"/>
      <c r="AD15" s="27"/>
    </row>
    <row r="16" spans="1:30" s="28" customFormat="1" ht="15.75" customHeight="1">
      <c r="A16" s="101"/>
      <c r="B16" s="101"/>
      <c r="C16" s="101"/>
      <c r="D16" s="101"/>
      <c r="E16" s="31" t="s">
        <v>28</v>
      </c>
      <c r="F16" s="105" t="s">
        <v>29</v>
      </c>
      <c r="G16" s="105" t="s">
        <v>30</v>
      </c>
      <c r="H16" s="105" t="s">
        <v>31</v>
      </c>
      <c r="I16" s="115" t="s">
        <v>32</v>
      </c>
      <c r="J16" s="119" t="s">
        <v>4</v>
      </c>
      <c r="K16" s="119" t="s">
        <v>5</v>
      </c>
      <c r="L16" s="119" t="s">
        <v>6</v>
      </c>
      <c r="M16" s="119" t="s">
        <v>7</v>
      </c>
      <c r="N16" s="119" t="s">
        <v>8</v>
      </c>
      <c r="O16" s="119" t="s">
        <v>9</v>
      </c>
      <c r="P16" s="127" t="s">
        <v>10</v>
      </c>
      <c r="Q16" s="121" t="s">
        <v>17</v>
      </c>
      <c r="R16" s="101" t="s">
        <v>18</v>
      </c>
      <c r="S16" s="101" t="s">
        <v>19</v>
      </c>
      <c r="T16" s="101" t="s">
        <v>20</v>
      </c>
      <c r="U16" s="101" t="s">
        <v>91</v>
      </c>
      <c r="V16" s="101" t="s">
        <v>92</v>
      </c>
      <c r="W16" s="101" t="s">
        <v>93</v>
      </c>
      <c r="X16" s="27"/>
      <c r="Y16" s="27"/>
      <c r="Z16" s="27"/>
      <c r="AA16" s="27"/>
      <c r="AB16" s="27"/>
      <c r="AC16" s="27"/>
      <c r="AD16" s="27"/>
    </row>
    <row r="17" spans="1:30" s="28" customFormat="1" ht="29.25" customHeight="1">
      <c r="A17" s="101"/>
      <c r="B17" s="101"/>
      <c r="C17" s="101"/>
      <c r="D17" s="101"/>
      <c r="E17" s="31" t="s">
        <v>33</v>
      </c>
      <c r="F17" s="101"/>
      <c r="G17" s="101"/>
      <c r="H17" s="101"/>
      <c r="I17" s="115"/>
      <c r="J17" s="119"/>
      <c r="K17" s="119"/>
      <c r="L17" s="119"/>
      <c r="M17" s="119"/>
      <c r="N17" s="119"/>
      <c r="O17" s="119"/>
      <c r="P17" s="127"/>
      <c r="Q17" s="121"/>
      <c r="R17" s="101"/>
      <c r="S17" s="101"/>
      <c r="T17" s="101"/>
      <c r="U17" s="101"/>
      <c r="V17" s="101"/>
      <c r="W17" s="101"/>
      <c r="X17" s="27"/>
      <c r="Y17" s="27"/>
      <c r="Z17" s="27"/>
      <c r="AA17" s="27"/>
      <c r="AB17" s="27"/>
      <c r="AC17" s="27"/>
      <c r="AD17" s="27"/>
    </row>
    <row r="18" spans="1:30" s="28" customFormat="1" ht="39" customHeight="1" thickBot="1">
      <c r="A18" s="102"/>
      <c r="B18" s="102"/>
      <c r="C18" s="102"/>
      <c r="D18" s="102"/>
      <c r="E18" s="32" t="s">
        <v>34</v>
      </c>
      <c r="F18" s="102"/>
      <c r="G18" s="102"/>
      <c r="H18" s="102"/>
      <c r="I18" s="116"/>
      <c r="J18" s="120"/>
      <c r="K18" s="120"/>
      <c r="L18" s="120"/>
      <c r="M18" s="120"/>
      <c r="N18" s="120"/>
      <c r="O18" s="120"/>
      <c r="P18" s="128"/>
      <c r="Q18" s="122"/>
      <c r="R18" s="102"/>
      <c r="S18" s="102"/>
      <c r="T18" s="102"/>
      <c r="U18" s="102"/>
      <c r="V18" s="102"/>
      <c r="W18" s="102"/>
      <c r="X18" s="27"/>
      <c r="Y18" s="27"/>
      <c r="Z18" s="27"/>
      <c r="AA18" s="27"/>
      <c r="AB18" s="27"/>
      <c r="AC18" s="27"/>
      <c r="AD18" s="27"/>
    </row>
    <row r="19" spans="1:30" s="37" customFormat="1" ht="15.75" thickBot="1">
      <c r="A19" s="33">
        <v>1</v>
      </c>
      <c r="B19" s="32">
        <v>2</v>
      </c>
      <c r="C19" s="32">
        <v>2</v>
      </c>
      <c r="D19" s="32">
        <v>3</v>
      </c>
      <c r="E19" s="32">
        <v>4</v>
      </c>
      <c r="F19" s="32">
        <v>5</v>
      </c>
      <c r="G19" s="32">
        <v>6</v>
      </c>
      <c r="H19" s="32">
        <v>7</v>
      </c>
      <c r="I19" s="32">
        <v>8</v>
      </c>
      <c r="J19" s="32">
        <v>9</v>
      </c>
      <c r="K19" s="32">
        <v>10</v>
      </c>
      <c r="L19" s="32">
        <v>11</v>
      </c>
      <c r="M19" s="33">
        <v>12</v>
      </c>
      <c r="N19" s="32">
        <v>13</v>
      </c>
      <c r="O19" s="34">
        <v>14</v>
      </c>
      <c r="P19" s="35">
        <v>15</v>
      </c>
      <c r="Q19" s="85">
        <v>16</v>
      </c>
      <c r="R19" s="36">
        <v>17</v>
      </c>
      <c r="S19" s="36">
        <v>18</v>
      </c>
      <c r="T19" s="36">
        <v>19</v>
      </c>
      <c r="U19" s="36">
        <v>20</v>
      </c>
      <c r="V19" s="36">
        <v>21</v>
      </c>
      <c r="W19" s="36">
        <v>22</v>
      </c>
      <c r="X19" s="27"/>
      <c r="Y19" s="27"/>
      <c r="Z19" s="27"/>
      <c r="AA19" s="27"/>
      <c r="AB19" s="27"/>
      <c r="AC19" s="27"/>
      <c r="AD19" s="27"/>
    </row>
    <row r="20" spans="1:30" s="37" customFormat="1" ht="33" customHeight="1">
      <c r="A20" s="105" t="s">
        <v>35</v>
      </c>
      <c r="B20" s="31" t="s">
        <v>36</v>
      </c>
      <c r="C20" s="117" t="s">
        <v>71</v>
      </c>
      <c r="D20" s="105"/>
      <c r="E20" s="105"/>
      <c r="F20" s="105"/>
      <c r="G20" s="105">
        <v>2014</v>
      </c>
      <c r="H20" s="90">
        <v>2021</v>
      </c>
      <c r="I20" s="129">
        <f>SUM(J20:T21)</f>
        <v>82413621.97</v>
      </c>
      <c r="J20" s="123">
        <f>J22</f>
        <v>42562</v>
      </c>
      <c r="K20" s="123">
        <f aca="true" t="shared" si="0" ref="K20:T20">K22</f>
        <v>0</v>
      </c>
      <c r="L20" s="123">
        <f t="shared" si="0"/>
        <v>1074858.5</v>
      </c>
      <c r="M20" s="123">
        <f t="shared" si="0"/>
        <v>629704</v>
      </c>
      <c r="N20" s="123">
        <f t="shared" si="0"/>
        <v>15422300</v>
      </c>
      <c r="O20" s="123">
        <f t="shared" si="0"/>
        <v>29865931.84</v>
      </c>
      <c r="P20" s="123">
        <f t="shared" si="0"/>
        <v>8721339.190000001</v>
      </c>
      <c r="Q20" s="113">
        <f t="shared" si="0"/>
        <v>26656926.44</v>
      </c>
      <c r="R20" s="103">
        <f t="shared" si="0"/>
        <v>0</v>
      </c>
      <c r="S20" s="103">
        <f t="shared" si="0"/>
        <v>0</v>
      </c>
      <c r="T20" s="103">
        <f t="shared" si="0"/>
        <v>0</v>
      </c>
      <c r="U20" s="103">
        <f>U22</f>
        <v>0</v>
      </c>
      <c r="V20" s="103">
        <f>V22</f>
        <v>0</v>
      </c>
      <c r="W20" s="103">
        <f>W22</f>
        <v>0</v>
      </c>
      <c r="X20" s="27"/>
      <c r="Y20" s="27"/>
      <c r="Z20" s="27"/>
      <c r="AA20" s="27"/>
      <c r="AB20" s="27"/>
      <c r="AC20" s="27"/>
      <c r="AD20" s="27"/>
    </row>
    <row r="21" spans="1:30" s="28" customFormat="1" ht="7.5" customHeight="1" thickBot="1">
      <c r="A21" s="102"/>
      <c r="B21" s="32" t="s">
        <v>0</v>
      </c>
      <c r="C21" s="118"/>
      <c r="D21" s="102"/>
      <c r="E21" s="102"/>
      <c r="F21" s="102"/>
      <c r="G21" s="102"/>
      <c r="H21" s="96"/>
      <c r="I21" s="130"/>
      <c r="J21" s="124"/>
      <c r="K21" s="124"/>
      <c r="L21" s="124"/>
      <c r="M21" s="124"/>
      <c r="N21" s="124"/>
      <c r="O21" s="124"/>
      <c r="P21" s="124"/>
      <c r="Q21" s="114"/>
      <c r="R21" s="104"/>
      <c r="S21" s="104"/>
      <c r="T21" s="104"/>
      <c r="U21" s="104"/>
      <c r="V21" s="104"/>
      <c r="W21" s="104"/>
      <c r="X21" s="27"/>
      <c r="Y21" s="27"/>
      <c r="Z21" s="27"/>
      <c r="AA21" s="27"/>
      <c r="AB21" s="27"/>
      <c r="AC21" s="27"/>
      <c r="AD21" s="27"/>
    </row>
    <row r="22" spans="1:30" s="28" customFormat="1" ht="33" customHeight="1" thickBot="1">
      <c r="A22" s="33" t="s">
        <v>37</v>
      </c>
      <c r="B22" s="32" t="s">
        <v>38</v>
      </c>
      <c r="C22" s="32" t="s">
        <v>38</v>
      </c>
      <c r="D22" s="32"/>
      <c r="E22" s="32"/>
      <c r="F22" s="32"/>
      <c r="G22" s="32">
        <v>2014</v>
      </c>
      <c r="H22" s="35">
        <v>2021</v>
      </c>
      <c r="I22" s="38">
        <f>SUM(J22:T22)</f>
        <v>82413621.97</v>
      </c>
      <c r="J22" s="68">
        <f>SUM(J23:J26)</f>
        <v>42562</v>
      </c>
      <c r="K22" s="68">
        <f aca="true" t="shared" si="1" ref="K22:T22">SUM(K23:K26)</f>
        <v>0</v>
      </c>
      <c r="L22" s="68">
        <f t="shared" si="1"/>
        <v>1074858.5</v>
      </c>
      <c r="M22" s="68">
        <f t="shared" si="1"/>
        <v>629704</v>
      </c>
      <c r="N22" s="68">
        <f t="shared" si="1"/>
        <v>15422300</v>
      </c>
      <c r="O22" s="68">
        <f t="shared" si="1"/>
        <v>29865931.84</v>
      </c>
      <c r="P22" s="68">
        <f t="shared" si="1"/>
        <v>8721339.190000001</v>
      </c>
      <c r="Q22" s="44">
        <f t="shared" si="1"/>
        <v>26656926.44</v>
      </c>
      <c r="R22" s="39">
        <f t="shared" si="1"/>
        <v>0</v>
      </c>
      <c r="S22" s="39">
        <f t="shared" si="1"/>
        <v>0</v>
      </c>
      <c r="T22" s="39">
        <f t="shared" si="1"/>
        <v>0</v>
      </c>
      <c r="U22" s="89">
        <f>SUM(U23:U26)</f>
        <v>0</v>
      </c>
      <c r="V22" s="89">
        <f>SUM(V23:V26)</f>
        <v>0</v>
      </c>
      <c r="W22" s="89">
        <f>SUM(W23:W26)</f>
        <v>0</v>
      </c>
      <c r="X22" s="27"/>
      <c r="Y22" s="27"/>
      <c r="Z22" s="27"/>
      <c r="AA22" s="27"/>
      <c r="AB22" s="27"/>
      <c r="AC22" s="27"/>
      <c r="AD22" s="27"/>
    </row>
    <row r="23" spans="1:30" s="28" customFormat="1" ht="30.75" customHeight="1" thickBot="1">
      <c r="A23" s="33" t="s">
        <v>39</v>
      </c>
      <c r="B23" s="32" t="s">
        <v>40</v>
      </c>
      <c r="C23" s="32" t="s">
        <v>12</v>
      </c>
      <c r="D23" s="32"/>
      <c r="E23" s="32"/>
      <c r="F23" s="32"/>
      <c r="G23" s="32"/>
      <c r="H23" s="35"/>
      <c r="I23" s="38">
        <f>SUM(J23:T23)</f>
        <v>0</v>
      </c>
      <c r="J23" s="44">
        <v>0</v>
      </c>
      <c r="K23" s="44">
        <v>0</v>
      </c>
      <c r="L23" s="44">
        <v>0</v>
      </c>
      <c r="M23" s="38">
        <v>0</v>
      </c>
      <c r="N23" s="69">
        <v>0</v>
      </c>
      <c r="O23" s="70">
        <v>0</v>
      </c>
      <c r="P23" s="69">
        <v>0</v>
      </c>
      <c r="Q23" s="70">
        <v>0</v>
      </c>
      <c r="R23" s="42">
        <v>0</v>
      </c>
      <c r="S23" s="41">
        <v>0</v>
      </c>
      <c r="T23" s="41">
        <v>0</v>
      </c>
      <c r="U23" s="42">
        <v>0</v>
      </c>
      <c r="V23" s="41">
        <v>0</v>
      </c>
      <c r="W23" s="41">
        <v>0</v>
      </c>
      <c r="X23" s="27"/>
      <c r="Y23" s="27"/>
      <c r="Z23" s="27"/>
      <c r="AA23" s="27"/>
      <c r="AB23" s="27"/>
      <c r="AC23" s="27"/>
      <c r="AD23" s="27"/>
    </row>
    <row r="24" spans="1:30" s="28" customFormat="1" ht="35.25" customHeight="1" thickBot="1">
      <c r="A24" s="33" t="s">
        <v>41</v>
      </c>
      <c r="B24" s="32" t="s">
        <v>42</v>
      </c>
      <c r="C24" s="32" t="s">
        <v>2</v>
      </c>
      <c r="D24" s="32"/>
      <c r="E24" s="32"/>
      <c r="F24" s="32"/>
      <c r="G24" s="32"/>
      <c r="H24" s="32"/>
      <c r="I24" s="38">
        <f>SUM(J24:T24)</f>
        <v>60621282.72</v>
      </c>
      <c r="J24" s="44">
        <f>J29</f>
        <v>0</v>
      </c>
      <c r="K24" s="44">
        <f aca="true" t="shared" si="2" ref="K24:T24">K29</f>
        <v>0</v>
      </c>
      <c r="L24" s="44">
        <f t="shared" si="2"/>
        <v>0</v>
      </c>
      <c r="M24" s="44">
        <f t="shared" si="2"/>
        <v>0</v>
      </c>
      <c r="N24" s="44">
        <f t="shared" si="2"/>
        <v>12350000</v>
      </c>
      <c r="O24" s="44">
        <f t="shared" si="2"/>
        <v>22365851.84</v>
      </c>
      <c r="P24" s="44">
        <f>P29</f>
        <v>4587865.44</v>
      </c>
      <c r="Q24" s="44">
        <f>Q29</f>
        <v>21317565.44</v>
      </c>
      <c r="R24" s="40">
        <f t="shared" si="2"/>
        <v>0</v>
      </c>
      <c r="S24" s="40">
        <f t="shared" si="2"/>
        <v>0</v>
      </c>
      <c r="T24" s="40">
        <f t="shared" si="2"/>
        <v>0</v>
      </c>
      <c r="U24" s="40">
        <f>U29</f>
        <v>0</v>
      </c>
      <c r="V24" s="40">
        <f>V29</f>
        <v>0</v>
      </c>
      <c r="W24" s="40">
        <f>W29</f>
        <v>0</v>
      </c>
      <c r="X24" s="27"/>
      <c r="Y24" s="27"/>
      <c r="Z24" s="27"/>
      <c r="AA24" s="27"/>
      <c r="AB24" s="27"/>
      <c r="AC24" s="27"/>
      <c r="AD24" s="27"/>
    </row>
    <row r="25" spans="1:30" s="37" customFormat="1" ht="30.75" customHeight="1" thickBot="1">
      <c r="A25" s="33" t="s">
        <v>43</v>
      </c>
      <c r="B25" s="32" t="s">
        <v>44</v>
      </c>
      <c r="C25" s="32" t="s">
        <v>44</v>
      </c>
      <c r="D25" s="32"/>
      <c r="E25" s="32"/>
      <c r="F25" s="32"/>
      <c r="G25" s="32"/>
      <c r="H25" s="32"/>
      <c r="I25" s="38">
        <f>SUM(J25:T25)</f>
        <v>21792339.25</v>
      </c>
      <c r="J25" s="44">
        <f>J30</f>
        <v>42562</v>
      </c>
      <c r="K25" s="44">
        <f aca="true" t="shared" si="3" ref="K25:T25">K30</f>
        <v>0</v>
      </c>
      <c r="L25" s="44">
        <f t="shared" si="3"/>
        <v>1074858.5</v>
      </c>
      <c r="M25" s="44">
        <f t="shared" si="3"/>
        <v>629704</v>
      </c>
      <c r="N25" s="44">
        <f t="shared" si="3"/>
        <v>3072300</v>
      </c>
      <c r="O25" s="44">
        <f t="shared" si="3"/>
        <v>7500080</v>
      </c>
      <c r="P25" s="44">
        <f t="shared" si="3"/>
        <v>4133473.75</v>
      </c>
      <c r="Q25" s="44">
        <f>Q30</f>
        <v>5339361</v>
      </c>
      <c r="R25" s="40">
        <v>0</v>
      </c>
      <c r="S25" s="40">
        <f t="shared" si="3"/>
        <v>0</v>
      </c>
      <c r="T25" s="40">
        <f t="shared" si="3"/>
        <v>0</v>
      </c>
      <c r="U25" s="40">
        <v>0</v>
      </c>
      <c r="V25" s="40">
        <f>V30</f>
        <v>0</v>
      </c>
      <c r="W25" s="40">
        <f>W30</f>
        <v>0</v>
      </c>
      <c r="X25" s="27"/>
      <c r="Y25" s="27"/>
      <c r="Z25" s="27"/>
      <c r="AA25" s="27"/>
      <c r="AB25" s="27"/>
      <c r="AC25" s="27"/>
      <c r="AD25" s="27"/>
    </row>
    <row r="26" spans="1:30" s="28" customFormat="1" ht="52.5" customHeight="1" thickBot="1">
      <c r="A26" s="33" t="s">
        <v>45</v>
      </c>
      <c r="B26" s="32" t="s">
        <v>46</v>
      </c>
      <c r="C26" s="32" t="s">
        <v>46</v>
      </c>
      <c r="D26" s="32"/>
      <c r="E26" s="32"/>
      <c r="F26" s="32"/>
      <c r="G26" s="32"/>
      <c r="H26" s="32"/>
      <c r="I26" s="38">
        <f>SUM(J26:T26)</f>
        <v>0</v>
      </c>
      <c r="J26" s="44">
        <v>0</v>
      </c>
      <c r="K26" s="44">
        <v>0</v>
      </c>
      <c r="L26" s="44">
        <v>0</v>
      </c>
      <c r="M26" s="38">
        <v>0</v>
      </c>
      <c r="N26" s="44">
        <v>0</v>
      </c>
      <c r="O26" s="44">
        <v>0</v>
      </c>
      <c r="P26" s="69">
        <v>0</v>
      </c>
      <c r="Q26" s="70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27"/>
      <c r="Y26" s="27"/>
      <c r="Z26" s="27"/>
      <c r="AA26" s="27"/>
      <c r="AB26" s="27"/>
      <c r="AC26" s="27"/>
      <c r="AD26" s="27"/>
    </row>
    <row r="27" spans="1:30" s="28" customFormat="1" ht="66.75" customHeight="1" thickBot="1">
      <c r="A27" s="33" t="s">
        <v>47</v>
      </c>
      <c r="B27" s="43" t="s">
        <v>48</v>
      </c>
      <c r="C27" s="43" t="s">
        <v>73</v>
      </c>
      <c r="D27" s="32"/>
      <c r="E27" s="32"/>
      <c r="F27" s="32"/>
      <c r="G27" s="32">
        <v>2014</v>
      </c>
      <c r="H27" s="32">
        <v>2021</v>
      </c>
      <c r="I27" s="44">
        <f>SUM(I28:I31)</f>
        <v>82413621.97</v>
      </c>
      <c r="J27" s="44">
        <f>J28+J29+J30+J31</f>
        <v>42562</v>
      </c>
      <c r="K27" s="44">
        <f>SUM(K28:K31)</f>
        <v>0</v>
      </c>
      <c r="L27" s="44">
        <f>SUM(L28:L31)</f>
        <v>1074858.5</v>
      </c>
      <c r="M27" s="44">
        <f aca="true" t="shared" si="4" ref="M27:T27">SUM(M28:M31)</f>
        <v>629704</v>
      </c>
      <c r="N27" s="44">
        <f>SUM(N28:N31)</f>
        <v>15422300</v>
      </c>
      <c r="O27" s="44">
        <f t="shared" si="4"/>
        <v>29865931.84</v>
      </c>
      <c r="P27" s="44">
        <f>SUM(P28:P31)</f>
        <v>8721339.190000001</v>
      </c>
      <c r="Q27" s="44">
        <f t="shared" si="4"/>
        <v>26656926.44</v>
      </c>
      <c r="R27" s="40">
        <f t="shared" si="4"/>
        <v>0</v>
      </c>
      <c r="S27" s="40">
        <f t="shared" si="4"/>
        <v>0</v>
      </c>
      <c r="T27" s="40">
        <f t="shared" si="4"/>
        <v>0</v>
      </c>
      <c r="U27" s="40">
        <f>SUM(U28:U31)</f>
        <v>0</v>
      </c>
      <c r="V27" s="40">
        <f>SUM(V28:V31)</f>
        <v>0</v>
      </c>
      <c r="W27" s="40">
        <f>SUM(W28:W31)</f>
        <v>0</v>
      </c>
      <c r="X27" s="27"/>
      <c r="Y27" s="27"/>
      <c r="Z27" s="27"/>
      <c r="AA27" s="27"/>
      <c r="AB27" s="27"/>
      <c r="AC27" s="27"/>
      <c r="AD27" s="27"/>
    </row>
    <row r="28" spans="1:30" s="28" customFormat="1" ht="33.75" customHeight="1" thickBot="1">
      <c r="A28" s="33" t="s">
        <v>49</v>
      </c>
      <c r="B28" s="32" t="s">
        <v>12</v>
      </c>
      <c r="C28" s="32" t="s">
        <v>12</v>
      </c>
      <c r="D28" s="32"/>
      <c r="E28" s="32"/>
      <c r="F28" s="32"/>
      <c r="G28" s="32"/>
      <c r="H28" s="32"/>
      <c r="I28" s="44">
        <f>SUM(J28:T28)</f>
        <v>0</v>
      </c>
      <c r="J28" s="44">
        <v>0</v>
      </c>
      <c r="K28" s="44">
        <v>0</v>
      </c>
      <c r="L28" s="44">
        <v>0</v>
      </c>
      <c r="M28" s="38">
        <v>0</v>
      </c>
      <c r="N28" s="69">
        <v>0</v>
      </c>
      <c r="O28" s="70">
        <v>0</v>
      </c>
      <c r="P28" s="69">
        <v>0</v>
      </c>
      <c r="Q28" s="70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27"/>
      <c r="Y28" s="27"/>
      <c r="Z28" s="27"/>
      <c r="AA28" s="27"/>
      <c r="AB28" s="27"/>
      <c r="AC28" s="27"/>
      <c r="AD28" s="27"/>
    </row>
    <row r="29" spans="1:30" s="28" customFormat="1" ht="35.25" customHeight="1" thickBot="1">
      <c r="A29" s="33" t="s">
        <v>50</v>
      </c>
      <c r="B29" s="32" t="s">
        <v>2</v>
      </c>
      <c r="C29" s="32" t="s">
        <v>2</v>
      </c>
      <c r="D29" s="32"/>
      <c r="E29" s="32"/>
      <c r="F29" s="32"/>
      <c r="G29" s="32"/>
      <c r="H29" s="32"/>
      <c r="I29" s="44">
        <f>SUM(J29:T29)</f>
        <v>60621282.72</v>
      </c>
      <c r="J29" s="44">
        <f>J34+J39+J43+J47</f>
        <v>0</v>
      </c>
      <c r="K29" s="44">
        <f aca="true" t="shared" si="5" ref="K29:T29">K34+K39+K43+K47</f>
        <v>0</v>
      </c>
      <c r="L29" s="44">
        <f t="shared" si="5"/>
        <v>0</v>
      </c>
      <c r="M29" s="44">
        <f t="shared" si="5"/>
        <v>0</v>
      </c>
      <c r="N29" s="44">
        <f>N34+N39+N43+N47</f>
        <v>12350000</v>
      </c>
      <c r="O29" s="44">
        <f t="shared" si="5"/>
        <v>22365851.84</v>
      </c>
      <c r="P29" s="44">
        <f t="shared" si="5"/>
        <v>4587865.44</v>
      </c>
      <c r="Q29" s="44">
        <f>Q34+Q39+Q43+Q47</f>
        <v>21317565.44</v>
      </c>
      <c r="R29" s="40">
        <f t="shared" si="5"/>
        <v>0</v>
      </c>
      <c r="S29" s="40">
        <f t="shared" si="5"/>
        <v>0</v>
      </c>
      <c r="T29" s="40">
        <f t="shared" si="5"/>
        <v>0</v>
      </c>
      <c r="U29" s="40">
        <f>U34+U39+U43+U47</f>
        <v>0</v>
      </c>
      <c r="V29" s="40">
        <f>V34+V39+V43+V47</f>
        <v>0</v>
      </c>
      <c r="W29" s="40">
        <f>W34+W39+W43+W47</f>
        <v>0</v>
      </c>
      <c r="X29" s="27"/>
      <c r="Y29" s="27"/>
      <c r="Z29" s="27"/>
      <c r="AA29" s="27"/>
      <c r="AB29" s="27"/>
      <c r="AC29" s="27"/>
      <c r="AD29" s="27"/>
    </row>
    <row r="30" spans="1:30" s="28" customFormat="1" ht="30.75" customHeight="1" thickBot="1">
      <c r="A30" s="33" t="s">
        <v>51</v>
      </c>
      <c r="B30" s="32" t="s">
        <v>1</v>
      </c>
      <c r="C30" s="32" t="s">
        <v>44</v>
      </c>
      <c r="D30" s="32"/>
      <c r="E30" s="32"/>
      <c r="F30" s="32"/>
      <c r="G30" s="32"/>
      <c r="H30" s="32"/>
      <c r="I30" s="44">
        <f>SUM(J30:T30)</f>
        <v>21792339.25</v>
      </c>
      <c r="J30" s="44">
        <f>J35+J40+J44+J48</f>
        <v>42562</v>
      </c>
      <c r="K30" s="44">
        <f aca="true" t="shared" si="6" ref="K30:T30">K35+K40+K44+K48</f>
        <v>0</v>
      </c>
      <c r="L30" s="44">
        <f t="shared" si="6"/>
        <v>1074858.5</v>
      </c>
      <c r="M30" s="44">
        <f t="shared" si="6"/>
        <v>629704</v>
      </c>
      <c r="N30" s="44">
        <f t="shared" si="6"/>
        <v>3072300</v>
      </c>
      <c r="O30" s="44">
        <f t="shared" si="6"/>
        <v>7500080</v>
      </c>
      <c r="P30" s="44">
        <f t="shared" si="6"/>
        <v>4133473.75</v>
      </c>
      <c r="Q30" s="44">
        <f>Q35+Q40+Q44+Q48+Q52</f>
        <v>5339361</v>
      </c>
      <c r="R30" s="40"/>
      <c r="S30" s="40">
        <f t="shared" si="6"/>
        <v>0</v>
      </c>
      <c r="T30" s="40">
        <f t="shared" si="6"/>
        <v>0</v>
      </c>
      <c r="U30" s="40"/>
      <c r="V30" s="40">
        <f>V35+V40+V44+V48</f>
        <v>0</v>
      </c>
      <c r="W30" s="40">
        <f>W35+W40+W44+W48</f>
        <v>0</v>
      </c>
      <c r="X30" s="27"/>
      <c r="Y30" s="27"/>
      <c r="Z30" s="27"/>
      <c r="AA30" s="27"/>
      <c r="AB30" s="27"/>
      <c r="AC30" s="27"/>
      <c r="AD30" s="27"/>
    </row>
    <row r="31" spans="1:30" s="37" customFormat="1" ht="37.5" customHeight="1" thickBot="1">
      <c r="A31" s="33" t="s">
        <v>52</v>
      </c>
      <c r="B31" s="32" t="s">
        <v>53</v>
      </c>
      <c r="C31" s="32" t="s">
        <v>46</v>
      </c>
      <c r="D31" s="32"/>
      <c r="E31" s="32"/>
      <c r="F31" s="32"/>
      <c r="G31" s="32"/>
      <c r="H31" s="32"/>
      <c r="I31" s="44">
        <f aca="true" t="shared" si="7" ref="I31:I48">SUM(J31:T31)</f>
        <v>0</v>
      </c>
      <c r="J31" s="44">
        <f>J36</f>
        <v>0</v>
      </c>
      <c r="K31" s="44">
        <f aca="true" t="shared" si="8" ref="K31:S31">K36</f>
        <v>0</v>
      </c>
      <c r="L31" s="44">
        <f t="shared" si="8"/>
        <v>0</v>
      </c>
      <c r="M31" s="44">
        <f t="shared" si="8"/>
        <v>0</v>
      </c>
      <c r="N31" s="44">
        <f t="shared" si="8"/>
        <v>0</v>
      </c>
      <c r="O31" s="44">
        <f t="shared" si="8"/>
        <v>0</v>
      </c>
      <c r="P31" s="44">
        <f t="shared" si="8"/>
        <v>0</v>
      </c>
      <c r="Q31" s="44">
        <f t="shared" si="8"/>
        <v>0</v>
      </c>
      <c r="R31" s="40">
        <f t="shared" si="8"/>
        <v>0</v>
      </c>
      <c r="S31" s="40">
        <f t="shared" si="8"/>
        <v>0</v>
      </c>
      <c r="T31" s="45">
        <v>0</v>
      </c>
      <c r="U31" s="40">
        <f>U36</f>
        <v>0</v>
      </c>
      <c r="V31" s="40">
        <f>V36</f>
        <v>0</v>
      </c>
      <c r="W31" s="45">
        <v>0</v>
      </c>
      <c r="X31" s="27"/>
      <c r="Y31" s="27"/>
      <c r="Z31" s="27"/>
      <c r="AA31" s="27"/>
      <c r="AB31" s="27"/>
      <c r="AC31" s="27"/>
      <c r="AD31" s="27"/>
    </row>
    <row r="32" spans="1:30" s="28" customFormat="1" ht="57.75" customHeight="1" thickBot="1">
      <c r="A32" s="33" t="s">
        <v>54</v>
      </c>
      <c r="B32" s="43" t="s">
        <v>55</v>
      </c>
      <c r="C32" s="43" t="s">
        <v>84</v>
      </c>
      <c r="D32" s="105" t="s">
        <v>56</v>
      </c>
      <c r="E32" s="32"/>
      <c r="F32" s="32"/>
      <c r="G32" s="32">
        <v>2014</v>
      </c>
      <c r="H32" s="32">
        <v>2021</v>
      </c>
      <c r="I32" s="44">
        <f>SUM(J32:T32)</f>
        <v>1117420.5</v>
      </c>
      <c r="J32" s="68">
        <f>SUM(J33:J36)</f>
        <v>42562</v>
      </c>
      <c r="K32" s="68">
        <f aca="true" t="shared" si="9" ref="K32:T32">SUM(K33:K36)</f>
        <v>0</v>
      </c>
      <c r="L32" s="68">
        <f t="shared" si="9"/>
        <v>1074858.5</v>
      </c>
      <c r="M32" s="68">
        <f t="shared" si="9"/>
        <v>0</v>
      </c>
      <c r="N32" s="68">
        <f t="shared" si="9"/>
        <v>0</v>
      </c>
      <c r="O32" s="68">
        <f t="shared" si="9"/>
        <v>0</v>
      </c>
      <c r="P32" s="68">
        <f t="shared" si="9"/>
        <v>0</v>
      </c>
      <c r="Q32" s="44">
        <f t="shared" si="9"/>
        <v>0</v>
      </c>
      <c r="R32" s="39">
        <f t="shared" si="9"/>
        <v>0</v>
      </c>
      <c r="S32" s="39">
        <f t="shared" si="9"/>
        <v>0</v>
      </c>
      <c r="T32" s="39">
        <f t="shared" si="9"/>
        <v>0</v>
      </c>
      <c r="U32" s="89">
        <f>SUM(U33:U36)</f>
        <v>0</v>
      </c>
      <c r="V32" s="89">
        <f>SUM(V33:V36)</f>
        <v>0</v>
      </c>
      <c r="W32" s="89">
        <f>SUM(W33:W36)</f>
        <v>0</v>
      </c>
      <c r="X32" s="27"/>
      <c r="Y32" s="27"/>
      <c r="Z32" s="27"/>
      <c r="AA32" s="27"/>
      <c r="AB32" s="27"/>
      <c r="AC32" s="27"/>
      <c r="AD32" s="27"/>
    </row>
    <row r="33" spans="1:30" s="28" customFormat="1" ht="32.25" customHeight="1" thickBot="1">
      <c r="A33" s="33" t="s">
        <v>57</v>
      </c>
      <c r="B33" s="32" t="s">
        <v>12</v>
      </c>
      <c r="C33" s="32" t="s">
        <v>12</v>
      </c>
      <c r="D33" s="101"/>
      <c r="E33" s="32"/>
      <c r="F33" s="32"/>
      <c r="G33" s="32"/>
      <c r="H33" s="32"/>
      <c r="I33" s="44">
        <f t="shared" si="7"/>
        <v>0</v>
      </c>
      <c r="J33" s="68">
        <v>0</v>
      </c>
      <c r="K33" s="68">
        <v>0</v>
      </c>
      <c r="L33" s="68">
        <v>0</v>
      </c>
      <c r="M33" s="71">
        <v>0</v>
      </c>
      <c r="N33" s="68">
        <v>0</v>
      </c>
      <c r="O33" s="68">
        <v>0</v>
      </c>
      <c r="P33" s="72">
        <v>0</v>
      </c>
      <c r="Q33" s="70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27"/>
      <c r="Y33" s="27"/>
      <c r="Z33" s="27"/>
      <c r="AA33" s="27"/>
      <c r="AB33" s="27"/>
      <c r="AC33" s="27"/>
      <c r="AD33" s="27"/>
    </row>
    <row r="34" spans="1:30" s="28" customFormat="1" ht="33.75" customHeight="1" thickBot="1">
      <c r="A34" s="33" t="s">
        <v>58</v>
      </c>
      <c r="B34" s="32" t="s">
        <v>2</v>
      </c>
      <c r="C34" s="32" t="s">
        <v>2</v>
      </c>
      <c r="D34" s="101"/>
      <c r="E34" s="32"/>
      <c r="F34" s="32"/>
      <c r="G34" s="32"/>
      <c r="H34" s="32"/>
      <c r="I34" s="44">
        <f t="shared" si="7"/>
        <v>0</v>
      </c>
      <c r="J34" s="68">
        <v>0</v>
      </c>
      <c r="K34" s="68">
        <v>0</v>
      </c>
      <c r="L34" s="68">
        <v>0</v>
      </c>
      <c r="M34" s="71">
        <v>0</v>
      </c>
      <c r="N34" s="68">
        <v>0</v>
      </c>
      <c r="O34" s="68">
        <v>0</v>
      </c>
      <c r="P34" s="72">
        <v>0</v>
      </c>
      <c r="Q34" s="80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27"/>
      <c r="Y34" s="27"/>
      <c r="Z34" s="27"/>
      <c r="AA34" s="27"/>
      <c r="AB34" s="27"/>
      <c r="AC34" s="27"/>
      <c r="AD34" s="27"/>
    </row>
    <row r="35" spans="1:30" s="28" customFormat="1" ht="33" customHeight="1" thickBot="1">
      <c r="A35" s="33" t="s">
        <v>59</v>
      </c>
      <c r="B35" s="32" t="s">
        <v>1</v>
      </c>
      <c r="C35" s="32" t="s">
        <v>44</v>
      </c>
      <c r="D35" s="101"/>
      <c r="E35" s="32"/>
      <c r="F35" s="32"/>
      <c r="G35" s="32"/>
      <c r="H35" s="32"/>
      <c r="I35" s="44">
        <f t="shared" si="7"/>
        <v>1117420.5</v>
      </c>
      <c r="J35" s="68">
        <v>42562</v>
      </c>
      <c r="K35" s="68">
        <v>0</v>
      </c>
      <c r="L35" s="68">
        <v>1074858.5</v>
      </c>
      <c r="M35" s="71">
        <v>0</v>
      </c>
      <c r="N35" s="68">
        <v>0</v>
      </c>
      <c r="O35" s="68">
        <v>0</v>
      </c>
      <c r="P35" s="72">
        <v>0</v>
      </c>
      <c r="Q35" s="70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27"/>
      <c r="Y35" s="27"/>
      <c r="Z35" s="27"/>
      <c r="AA35" s="27"/>
      <c r="AB35" s="27"/>
      <c r="AC35" s="27"/>
      <c r="AD35" s="27"/>
    </row>
    <row r="36" spans="1:30" s="28" customFormat="1" ht="31.5" customHeight="1" thickBot="1">
      <c r="A36" s="33" t="s">
        <v>60</v>
      </c>
      <c r="B36" s="32" t="s">
        <v>11</v>
      </c>
      <c r="C36" s="32" t="s">
        <v>46</v>
      </c>
      <c r="D36" s="102"/>
      <c r="E36" s="32"/>
      <c r="F36" s="32"/>
      <c r="G36" s="32"/>
      <c r="H36" s="32"/>
      <c r="I36" s="44">
        <f t="shared" si="7"/>
        <v>0</v>
      </c>
      <c r="J36" s="68">
        <v>0</v>
      </c>
      <c r="K36" s="68">
        <v>0</v>
      </c>
      <c r="L36" s="68">
        <v>0</v>
      </c>
      <c r="M36" s="71">
        <v>0</v>
      </c>
      <c r="N36" s="68">
        <v>0</v>
      </c>
      <c r="O36" s="68">
        <v>0</v>
      </c>
      <c r="P36" s="72">
        <v>0</v>
      </c>
      <c r="Q36" s="80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27"/>
      <c r="Y36" s="27"/>
      <c r="Z36" s="27"/>
      <c r="AA36" s="27"/>
      <c r="AB36" s="27"/>
      <c r="AC36" s="27"/>
      <c r="AD36" s="27"/>
    </row>
    <row r="37" spans="1:30" s="37" customFormat="1" ht="90.75" customHeight="1" thickBot="1">
      <c r="A37" s="33" t="s">
        <v>61</v>
      </c>
      <c r="B37" s="43" t="s">
        <v>62</v>
      </c>
      <c r="C37" s="43" t="s">
        <v>85</v>
      </c>
      <c r="D37" s="105" t="s">
        <v>63</v>
      </c>
      <c r="E37" s="32"/>
      <c r="F37" s="32"/>
      <c r="G37" s="32"/>
      <c r="H37" s="32"/>
      <c r="I37" s="44">
        <f t="shared" si="7"/>
        <v>0</v>
      </c>
      <c r="J37" s="68">
        <f>SUM(J38:J40)</f>
        <v>0</v>
      </c>
      <c r="K37" s="68">
        <f aca="true" t="shared" si="10" ref="K37:T37">SUM(K38:K40)</f>
        <v>0</v>
      </c>
      <c r="L37" s="68">
        <f t="shared" si="10"/>
        <v>0</v>
      </c>
      <c r="M37" s="68">
        <f t="shared" si="10"/>
        <v>0</v>
      </c>
      <c r="N37" s="68">
        <f t="shared" si="10"/>
        <v>0</v>
      </c>
      <c r="O37" s="68">
        <f t="shared" si="10"/>
        <v>0</v>
      </c>
      <c r="P37" s="68">
        <f t="shared" si="10"/>
        <v>0</v>
      </c>
      <c r="Q37" s="44">
        <f t="shared" si="10"/>
        <v>0</v>
      </c>
      <c r="R37" s="39">
        <f t="shared" si="10"/>
        <v>0</v>
      </c>
      <c r="S37" s="39">
        <f t="shared" si="10"/>
        <v>0</v>
      </c>
      <c r="T37" s="39">
        <f t="shared" si="10"/>
        <v>0</v>
      </c>
      <c r="U37" s="89">
        <f>SUM(U38:U40)</f>
        <v>0</v>
      </c>
      <c r="V37" s="89">
        <f>SUM(V38:V40)</f>
        <v>0</v>
      </c>
      <c r="W37" s="89">
        <f>SUM(W38:W40)</f>
        <v>0</v>
      </c>
      <c r="X37" s="27"/>
      <c r="Y37" s="27"/>
      <c r="Z37" s="27"/>
      <c r="AA37" s="27"/>
      <c r="AB37" s="27"/>
      <c r="AC37" s="27"/>
      <c r="AD37" s="27"/>
    </row>
    <row r="38" spans="1:30" s="37" customFormat="1" ht="34.5" customHeight="1" thickBot="1">
      <c r="A38" s="33" t="s">
        <v>64</v>
      </c>
      <c r="B38" s="32" t="s">
        <v>13</v>
      </c>
      <c r="C38" s="32" t="s">
        <v>12</v>
      </c>
      <c r="D38" s="101"/>
      <c r="E38" s="32"/>
      <c r="F38" s="32"/>
      <c r="G38" s="32"/>
      <c r="H38" s="32"/>
      <c r="I38" s="44">
        <f t="shared" si="7"/>
        <v>0</v>
      </c>
      <c r="J38" s="68">
        <v>0</v>
      </c>
      <c r="K38" s="68">
        <v>0</v>
      </c>
      <c r="L38" s="68">
        <v>0</v>
      </c>
      <c r="M38" s="71">
        <v>0</v>
      </c>
      <c r="N38" s="68">
        <v>0</v>
      </c>
      <c r="O38" s="68">
        <v>0</v>
      </c>
      <c r="P38" s="72">
        <v>0</v>
      </c>
      <c r="Q38" s="70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27"/>
      <c r="Y38" s="27"/>
      <c r="Z38" s="27"/>
      <c r="AA38" s="27"/>
      <c r="AB38" s="27"/>
      <c r="AC38" s="27"/>
      <c r="AD38" s="27"/>
    </row>
    <row r="39" spans="1:30" s="28" customFormat="1" ht="30.75" customHeight="1" thickBot="1">
      <c r="A39" s="33" t="s">
        <v>65</v>
      </c>
      <c r="B39" s="32" t="s">
        <v>2</v>
      </c>
      <c r="C39" s="32" t="s">
        <v>2</v>
      </c>
      <c r="D39" s="101"/>
      <c r="E39" s="32"/>
      <c r="F39" s="32"/>
      <c r="G39" s="32"/>
      <c r="H39" s="32"/>
      <c r="I39" s="44">
        <f t="shared" si="7"/>
        <v>0</v>
      </c>
      <c r="J39" s="68">
        <v>0</v>
      </c>
      <c r="K39" s="68">
        <v>0</v>
      </c>
      <c r="L39" s="68">
        <v>0</v>
      </c>
      <c r="M39" s="71">
        <v>0</v>
      </c>
      <c r="N39" s="68">
        <v>0</v>
      </c>
      <c r="O39" s="68">
        <v>0</v>
      </c>
      <c r="P39" s="72">
        <v>0</v>
      </c>
      <c r="Q39" s="38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27"/>
      <c r="Y39" s="27"/>
      <c r="Z39" s="27"/>
      <c r="AA39" s="27"/>
      <c r="AB39" s="27"/>
      <c r="AC39" s="27"/>
      <c r="AD39" s="27"/>
    </row>
    <row r="40" spans="1:30" s="28" customFormat="1" ht="30.75" customHeight="1" thickBot="1">
      <c r="A40" s="33" t="s">
        <v>77</v>
      </c>
      <c r="B40" s="32"/>
      <c r="C40" s="32" t="s">
        <v>44</v>
      </c>
      <c r="D40" s="102"/>
      <c r="E40" s="32"/>
      <c r="F40" s="32"/>
      <c r="G40" s="32"/>
      <c r="H40" s="32"/>
      <c r="I40" s="44">
        <f t="shared" si="7"/>
        <v>0</v>
      </c>
      <c r="J40" s="68">
        <v>0</v>
      </c>
      <c r="K40" s="68">
        <v>0</v>
      </c>
      <c r="L40" s="68">
        <v>0</v>
      </c>
      <c r="M40" s="71">
        <v>0</v>
      </c>
      <c r="N40" s="68">
        <v>0</v>
      </c>
      <c r="O40" s="68">
        <v>0</v>
      </c>
      <c r="P40" s="72">
        <v>0</v>
      </c>
      <c r="Q40" s="70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27"/>
      <c r="Y40" s="27"/>
      <c r="Z40" s="27"/>
      <c r="AA40" s="27"/>
      <c r="AB40" s="27"/>
      <c r="AC40" s="27"/>
      <c r="AD40" s="27"/>
    </row>
    <row r="41" spans="1:30" s="28" customFormat="1" ht="87.75" customHeight="1" thickBot="1">
      <c r="A41" s="47" t="s">
        <v>66</v>
      </c>
      <c r="B41" s="48" t="s">
        <v>14</v>
      </c>
      <c r="C41" s="49" t="s">
        <v>72</v>
      </c>
      <c r="D41" s="105" t="s">
        <v>67</v>
      </c>
      <c r="E41" s="47"/>
      <c r="F41" s="47"/>
      <c r="G41" s="47">
        <v>2017</v>
      </c>
      <c r="H41" s="47">
        <v>2021</v>
      </c>
      <c r="I41" s="44">
        <f t="shared" si="7"/>
        <v>72399060.47</v>
      </c>
      <c r="J41" s="74">
        <f>SUM(J42:J44)</f>
        <v>0</v>
      </c>
      <c r="K41" s="74">
        <f aca="true" t="shared" si="11" ref="K41:T41">SUM(K42:K44)</f>
        <v>0</v>
      </c>
      <c r="L41" s="74">
        <f t="shared" si="11"/>
        <v>0</v>
      </c>
      <c r="M41" s="74">
        <f t="shared" si="11"/>
        <v>629704</v>
      </c>
      <c r="N41" s="74">
        <f t="shared" si="11"/>
        <v>15422300</v>
      </c>
      <c r="O41" s="74">
        <f t="shared" si="11"/>
        <v>24288651.84</v>
      </c>
      <c r="P41" s="74">
        <f t="shared" si="11"/>
        <v>8721339.190000001</v>
      </c>
      <c r="Q41" s="80">
        <f t="shared" si="11"/>
        <v>23337065.44</v>
      </c>
      <c r="R41" s="46">
        <f t="shared" si="11"/>
        <v>0</v>
      </c>
      <c r="S41" s="46">
        <f t="shared" si="11"/>
        <v>0</v>
      </c>
      <c r="T41" s="46">
        <f t="shared" si="11"/>
        <v>0</v>
      </c>
      <c r="U41" s="46">
        <f>SUM(U42:U44)</f>
        <v>0</v>
      </c>
      <c r="V41" s="46">
        <f>SUM(V42:V44)</f>
        <v>0</v>
      </c>
      <c r="W41" s="46">
        <f>SUM(W42:W44)</f>
        <v>0</v>
      </c>
      <c r="X41" s="27"/>
      <c r="Y41" s="27"/>
      <c r="Z41" s="27"/>
      <c r="AA41" s="27"/>
      <c r="AB41" s="27"/>
      <c r="AC41" s="27"/>
      <c r="AD41" s="27"/>
    </row>
    <row r="42" spans="1:30" s="28" customFormat="1" ht="33" customHeight="1" thickBot="1">
      <c r="A42" s="33" t="s">
        <v>68</v>
      </c>
      <c r="B42" s="32" t="s">
        <v>40</v>
      </c>
      <c r="C42" s="50" t="s">
        <v>12</v>
      </c>
      <c r="D42" s="101"/>
      <c r="E42" s="50"/>
      <c r="F42" s="50"/>
      <c r="G42" s="50"/>
      <c r="H42" s="50"/>
      <c r="I42" s="44">
        <f t="shared" si="7"/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0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27"/>
      <c r="Y42" s="27"/>
      <c r="Z42" s="27"/>
      <c r="AA42" s="27"/>
      <c r="AB42" s="27"/>
      <c r="AC42" s="27"/>
      <c r="AD42" s="27"/>
    </row>
    <row r="43" spans="1:30" s="28" customFormat="1" ht="38.25" customHeight="1" thickBot="1">
      <c r="A43" s="33" t="s">
        <v>69</v>
      </c>
      <c r="B43" s="32" t="s">
        <v>42</v>
      </c>
      <c r="C43" s="32" t="s">
        <v>2</v>
      </c>
      <c r="D43" s="101"/>
      <c r="E43" s="32"/>
      <c r="F43" s="32"/>
      <c r="G43" s="32"/>
      <c r="H43" s="32"/>
      <c r="I43" s="44">
        <f t="shared" si="7"/>
        <v>60621282.72</v>
      </c>
      <c r="J43" s="68">
        <v>0</v>
      </c>
      <c r="K43" s="68">
        <v>0</v>
      </c>
      <c r="L43" s="68">
        <v>0</v>
      </c>
      <c r="M43" s="71">
        <v>0</v>
      </c>
      <c r="N43" s="68">
        <v>12350000</v>
      </c>
      <c r="O43" s="68">
        <f>27365851.84-5000000</f>
        <v>22365851.84</v>
      </c>
      <c r="P43" s="72">
        <v>4587865.44</v>
      </c>
      <c r="Q43" s="70">
        <f>18175800+3141765.44</f>
        <v>21317565.44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27"/>
      <c r="Y43" s="27"/>
      <c r="Z43" s="27"/>
      <c r="AA43" s="27"/>
      <c r="AB43" s="27"/>
      <c r="AC43" s="27"/>
      <c r="AD43" s="27"/>
    </row>
    <row r="44" spans="1:30" s="28" customFormat="1" ht="32.25" customHeight="1" thickBot="1">
      <c r="A44" s="51" t="s">
        <v>70</v>
      </c>
      <c r="B44" s="31" t="s">
        <v>44</v>
      </c>
      <c r="C44" s="31" t="s">
        <v>44</v>
      </c>
      <c r="D44" s="101"/>
      <c r="E44" s="31"/>
      <c r="F44" s="31"/>
      <c r="G44" s="31"/>
      <c r="H44" s="31"/>
      <c r="I44" s="44">
        <f t="shared" si="7"/>
        <v>11777777.75</v>
      </c>
      <c r="J44" s="73">
        <v>0</v>
      </c>
      <c r="K44" s="75">
        <v>0</v>
      </c>
      <c r="L44" s="75">
        <v>0</v>
      </c>
      <c r="M44" s="73">
        <v>629704</v>
      </c>
      <c r="N44" s="75">
        <v>3072300</v>
      </c>
      <c r="O44" s="75">
        <v>1922800</v>
      </c>
      <c r="P44" s="75">
        <f>509800+3623673.75</f>
        <v>4133473.75</v>
      </c>
      <c r="Q44" s="70">
        <f>2019500</f>
        <v>2019500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27"/>
      <c r="Y44" s="27"/>
      <c r="Z44" s="27"/>
      <c r="AA44" s="27"/>
      <c r="AB44" s="27"/>
      <c r="AC44" s="27"/>
      <c r="AD44" s="27"/>
    </row>
    <row r="45" spans="1:30" s="28" customFormat="1" ht="83.25" customHeight="1" thickBot="1">
      <c r="A45" s="52" t="s">
        <v>79</v>
      </c>
      <c r="B45" s="53"/>
      <c r="C45" s="54" t="s">
        <v>86</v>
      </c>
      <c r="D45" s="106" t="s">
        <v>74</v>
      </c>
      <c r="E45" s="55"/>
      <c r="F45" s="55"/>
      <c r="G45" s="52">
        <v>2019</v>
      </c>
      <c r="H45" s="52">
        <v>2021</v>
      </c>
      <c r="I45" s="44">
        <f>SUM(I46:I48)</f>
        <v>5577280</v>
      </c>
      <c r="J45" s="44">
        <f aca="true" t="shared" si="12" ref="J45:T45">SUM(J46:J48)</f>
        <v>0</v>
      </c>
      <c r="K45" s="44">
        <f t="shared" si="12"/>
        <v>0</v>
      </c>
      <c r="L45" s="44">
        <f t="shared" si="12"/>
        <v>0</v>
      </c>
      <c r="M45" s="44">
        <f t="shared" si="12"/>
        <v>0</v>
      </c>
      <c r="N45" s="44">
        <f t="shared" si="12"/>
        <v>0</v>
      </c>
      <c r="O45" s="44">
        <f t="shared" si="12"/>
        <v>5577280</v>
      </c>
      <c r="P45" s="44">
        <f t="shared" si="12"/>
        <v>0</v>
      </c>
      <c r="Q45" s="44">
        <f t="shared" si="12"/>
        <v>0</v>
      </c>
      <c r="R45" s="44">
        <f t="shared" si="12"/>
        <v>0</v>
      </c>
      <c r="S45" s="44">
        <f t="shared" si="12"/>
        <v>0</v>
      </c>
      <c r="T45" s="44">
        <f t="shared" si="12"/>
        <v>0</v>
      </c>
      <c r="U45" s="44">
        <f>SUM(U46:U48)</f>
        <v>0</v>
      </c>
      <c r="V45" s="44">
        <f>SUM(V46:V48)</f>
        <v>0</v>
      </c>
      <c r="W45" s="44">
        <f>SUM(W46:W48)</f>
        <v>0</v>
      </c>
      <c r="X45" s="27"/>
      <c r="Y45" s="27"/>
      <c r="Z45" s="27"/>
      <c r="AA45" s="27"/>
      <c r="AB45" s="27"/>
      <c r="AC45" s="27"/>
      <c r="AD45" s="27"/>
    </row>
    <row r="46" spans="1:30" s="28" customFormat="1" ht="15.75" thickBot="1">
      <c r="A46" s="56" t="s">
        <v>80</v>
      </c>
      <c r="B46" s="57"/>
      <c r="C46" s="58" t="s">
        <v>12</v>
      </c>
      <c r="D46" s="107"/>
      <c r="E46" s="59"/>
      <c r="F46" s="60"/>
      <c r="G46" s="61"/>
      <c r="H46" s="61"/>
      <c r="I46" s="44">
        <f t="shared" si="7"/>
        <v>0</v>
      </c>
      <c r="J46" s="76">
        <v>0</v>
      </c>
      <c r="K46" s="76">
        <v>0</v>
      </c>
      <c r="L46" s="76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27"/>
      <c r="Y46" s="27"/>
      <c r="Z46" s="27"/>
      <c r="AA46" s="27"/>
      <c r="AB46" s="27"/>
      <c r="AC46" s="27"/>
      <c r="AD46" s="27"/>
    </row>
    <row r="47" spans="1:30" s="28" customFormat="1" ht="15.75" thickBot="1">
      <c r="A47" s="56" t="s">
        <v>78</v>
      </c>
      <c r="B47" s="57"/>
      <c r="C47" s="58" t="s">
        <v>2</v>
      </c>
      <c r="D47" s="107"/>
      <c r="E47" s="59"/>
      <c r="F47" s="60"/>
      <c r="G47" s="61"/>
      <c r="H47" s="61"/>
      <c r="I47" s="44">
        <f t="shared" si="7"/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4">
        <v>0</v>
      </c>
      <c r="U47" s="63">
        <v>0</v>
      </c>
      <c r="V47" s="63">
        <v>0</v>
      </c>
      <c r="W47" s="64">
        <v>0</v>
      </c>
      <c r="X47" s="27"/>
      <c r="Y47" s="27"/>
      <c r="Z47" s="27"/>
      <c r="AA47" s="27"/>
      <c r="AB47" s="27"/>
      <c r="AC47" s="27"/>
      <c r="AD47" s="27"/>
    </row>
    <row r="48" spans="1:30" s="28" customFormat="1" ht="15.75" thickBot="1">
      <c r="A48" s="56" t="s">
        <v>81</v>
      </c>
      <c r="B48" s="57"/>
      <c r="C48" s="65" t="s">
        <v>44</v>
      </c>
      <c r="D48" s="108"/>
      <c r="E48" s="59"/>
      <c r="F48" s="60"/>
      <c r="G48" s="61">
        <v>2019</v>
      </c>
      <c r="H48" s="61">
        <v>2021</v>
      </c>
      <c r="I48" s="44">
        <f t="shared" si="7"/>
        <v>5577280</v>
      </c>
      <c r="J48" s="63">
        <v>0</v>
      </c>
      <c r="K48" s="63">
        <v>0</v>
      </c>
      <c r="L48" s="63">
        <v>0</v>
      </c>
      <c r="M48" s="78">
        <v>0</v>
      </c>
      <c r="N48" s="78">
        <v>0</v>
      </c>
      <c r="O48" s="78">
        <v>5577280</v>
      </c>
      <c r="P48" s="78">
        <v>0</v>
      </c>
      <c r="Q48" s="63">
        <v>0</v>
      </c>
      <c r="R48" s="66">
        <v>0</v>
      </c>
      <c r="S48" s="66">
        <v>0</v>
      </c>
      <c r="T48" s="67">
        <v>0</v>
      </c>
      <c r="U48" s="66">
        <v>0</v>
      </c>
      <c r="V48" s="66">
        <v>0</v>
      </c>
      <c r="W48" s="67">
        <v>0</v>
      </c>
      <c r="X48" s="27"/>
      <c r="Y48" s="27"/>
      <c r="Z48" s="27"/>
      <c r="AA48" s="27"/>
      <c r="AB48" s="27"/>
      <c r="AC48" s="27"/>
      <c r="AD48" s="27"/>
    </row>
    <row r="49" spans="1:30" s="28" customFormat="1" ht="129" customHeight="1" thickBot="1">
      <c r="A49" s="86" t="s">
        <v>87</v>
      </c>
      <c r="B49" s="82" t="s">
        <v>14</v>
      </c>
      <c r="C49" s="49" t="s">
        <v>83</v>
      </c>
      <c r="D49" s="105" t="s">
        <v>67</v>
      </c>
      <c r="E49" s="79"/>
      <c r="F49" s="79"/>
      <c r="G49" s="79">
        <v>2017</v>
      </c>
      <c r="H49" s="79">
        <v>2021</v>
      </c>
      <c r="I49" s="44">
        <f>SUM(J49:T49)</f>
        <v>3319861</v>
      </c>
      <c r="J49" s="74">
        <f>SUM(J50:J52)</f>
        <v>0</v>
      </c>
      <c r="K49" s="74">
        <f aca="true" t="shared" si="13" ref="K49:T49">SUM(K50:K52)</f>
        <v>0</v>
      </c>
      <c r="L49" s="74">
        <f t="shared" si="13"/>
        <v>0</v>
      </c>
      <c r="M49" s="74">
        <f t="shared" si="13"/>
        <v>0</v>
      </c>
      <c r="N49" s="74">
        <f t="shared" si="13"/>
        <v>0</v>
      </c>
      <c r="O49" s="74">
        <f t="shared" si="13"/>
        <v>0</v>
      </c>
      <c r="P49" s="74">
        <f t="shared" si="13"/>
        <v>0</v>
      </c>
      <c r="Q49" s="80">
        <f t="shared" si="13"/>
        <v>3319861</v>
      </c>
      <c r="R49" s="46">
        <f t="shared" si="13"/>
        <v>0</v>
      </c>
      <c r="S49" s="46">
        <f t="shared" si="13"/>
        <v>0</v>
      </c>
      <c r="T49" s="46">
        <f t="shared" si="13"/>
        <v>0</v>
      </c>
      <c r="U49" s="46">
        <f>SUM(U50:U52)</f>
        <v>0</v>
      </c>
      <c r="V49" s="46">
        <f>SUM(V50:V52)</f>
        <v>0</v>
      </c>
      <c r="W49" s="46">
        <f>SUM(W50:W52)</f>
        <v>0</v>
      </c>
      <c r="X49" s="27"/>
      <c r="Y49" s="27"/>
      <c r="Z49" s="27"/>
      <c r="AA49" s="27"/>
      <c r="AB49" s="27"/>
      <c r="AC49" s="27"/>
      <c r="AD49" s="27"/>
    </row>
    <row r="50" spans="1:30" s="28" customFormat="1" ht="33" customHeight="1" thickBot="1">
      <c r="A50" s="88" t="s">
        <v>88</v>
      </c>
      <c r="B50" s="81" t="s">
        <v>40</v>
      </c>
      <c r="C50" s="50" t="s">
        <v>12</v>
      </c>
      <c r="D50" s="101"/>
      <c r="E50" s="50"/>
      <c r="F50" s="50"/>
      <c r="G50" s="50"/>
      <c r="H50" s="50"/>
      <c r="I50" s="44">
        <f>SUM(J50:T50)</f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0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27"/>
      <c r="Y50" s="27"/>
      <c r="Z50" s="27"/>
      <c r="AA50" s="27"/>
      <c r="AB50" s="27"/>
      <c r="AC50" s="27"/>
      <c r="AD50" s="27"/>
    </row>
    <row r="51" spans="1:30" s="28" customFormat="1" ht="38.25" customHeight="1" thickBot="1">
      <c r="A51" s="88" t="s">
        <v>89</v>
      </c>
      <c r="B51" s="81" t="s">
        <v>42</v>
      </c>
      <c r="C51" s="81" t="s">
        <v>2</v>
      </c>
      <c r="D51" s="101"/>
      <c r="E51" s="81"/>
      <c r="F51" s="81"/>
      <c r="G51" s="81"/>
      <c r="H51" s="81"/>
      <c r="I51" s="44">
        <f>SUM(J51:T51)</f>
        <v>0</v>
      </c>
      <c r="J51" s="68">
        <v>0</v>
      </c>
      <c r="K51" s="68">
        <v>0</v>
      </c>
      <c r="L51" s="68">
        <v>0</v>
      </c>
      <c r="M51" s="71">
        <v>0</v>
      </c>
      <c r="N51" s="68">
        <v>0</v>
      </c>
      <c r="O51" s="68">
        <v>0</v>
      </c>
      <c r="P51" s="72">
        <v>0</v>
      </c>
      <c r="Q51" s="70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27"/>
      <c r="Y51" s="27"/>
      <c r="Z51" s="27"/>
      <c r="AA51" s="27"/>
      <c r="AB51" s="27"/>
      <c r="AC51" s="27"/>
      <c r="AD51" s="27"/>
    </row>
    <row r="52" spans="1:30" s="28" customFormat="1" ht="32.25" customHeight="1" thickBot="1">
      <c r="A52" s="87" t="s">
        <v>90</v>
      </c>
      <c r="B52" s="83" t="s">
        <v>44</v>
      </c>
      <c r="C52" s="83" t="s">
        <v>44</v>
      </c>
      <c r="D52" s="125"/>
      <c r="E52" s="83"/>
      <c r="F52" s="83"/>
      <c r="G52" s="83"/>
      <c r="H52" s="83"/>
      <c r="I52" s="44">
        <f>SUM(J52:T52)</f>
        <v>3319861</v>
      </c>
      <c r="J52" s="73">
        <v>0</v>
      </c>
      <c r="K52" s="75">
        <v>0</v>
      </c>
      <c r="L52" s="75">
        <v>0</v>
      </c>
      <c r="M52" s="73">
        <v>0</v>
      </c>
      <c r="N52" s="75">
        <v>0</v>
      </c>
      <c r="O52" s="75">
        <v>0</v>
      </c>
      <c r="P52" s="75">
        <v>0</v>
      </c>
      <c r="Q52" s="70">
        <f>3319861</f>
        <v>3319861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27"/>
      <c r="Y52" s="27"/>
      <c r="Z52" s="27"/>
      <c r="AA52" s="27"/>
      <c r="AB52" s="27"/>
      <c r="AC52" s="27"/>
      <c r="AD52" s="27"/>
    </row>
    <row r="53" spans="1:20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"/>
      <c r="N53" s="1"/>
      <c r="O53" s="1"/>
      <c r="P53" s="1"/>
      <c r="R53" s="1"/>
      <c r="S53" s="1"/>
      <c r="T53" s="1"/>
    </row>
    <row r="54" spans="1:20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"/>
      <c r="N54" s="1"/>
      <c r="O54" s="1"/>
      <c r="P54" s="1"/>
      <c r="R54" s="1"/>
      <c r="S54" s="1"/>
      <c r="T54" s="1"/>
    </row>
    <row r="55" spans="1:20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"/>
      <c r="N55" s="1"/>
      <c r="O55" s="1"/>
      <c r="P55" s="1"/>
      <c r="R55" s="1"/>
      <c r="S55" s="1"/>
      <c r="T55" s="1"/>
    </row>
    <row r="56" spans="1:20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"/>
      <c r="N56" s="1"/>
      <c r="O56" s="1"/>
      <c r="P56" s="1"/>
      <c r="R56" s="1"/>
      <c r="S56" s="1"/>
      <c r="T56" s="1"/>
    </row>
    <row r="57" spans="1:20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"/>
      <c r="N57" s="1"/>
      <c r="O57" s="1"/>
      <c r="P57" s="1"/>
      <c r="R57" s="1"/>
      <c r="S57" s="1"/>
      <c r="T57" s="1"/>
    </row>
    <row r="58" spans="1:20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  <c r="N58" s="1"/>
      <c r="O58" s="1"/>
      <c r="P58" s="1"/>
      <c r="R58" s="1"/>
      <c r="S58" s="1"/>
      <c r="T58" s="1"/>
    </row>
    <row r="59" spans="1:20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"/>
      <c r="N59" s="1"/>
      <c r="O59" s="1"/>
      <c r="P59" s="1"/>
      <c r="R59" s="1"/>
      <c r="S59" s="1"/>
      <c r="T59" s="1"/>
    </row>
    <row r="60" spans="1:20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  <c r="N60" s="1"/>
      <c r="O60" s="1"/>
      <c r="P60" s="1"/>
      <c r="R60" s="1"/>
      <c r="S60" s="1"/>
      <c r="T60" s="1"/>
    </row>
    <row r="61" spans="1:20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  <c r="N61" s="1"/>
      <c r="O61" s="1"/>
      <c r="P61" s="1"/>
      <c r="R61" s="1"/>
      <c r="S61" s="1"/>
      <c r="T61" s="1"/>
    </row>
    <row r="62" spans="1:20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  <c r="N62" s="1"/>
      <c r="O62" s="1"/>
      <c r="P62" s="1"/>
      <c r="R62" s="1"/>
      <c r="S62" s="1"/>
      <c r="T62" s="1"/>
    </row>
    <row r="63" spans="1:20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  <c r="N63" s="1"/>
      <c r="O63" s="1"/>
      <c r="P63" s="1"/>
      <c r="R63" s="1"/>
      <c r="S63" s="1"/>
      <c r="T63" s="1"/>
    </row>
    <row r="64" spans="1:20" ht="180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  <c r="N64" s="1"/>
      <c r="O64" s="1"/>
      <c r="P64" s="1"/>
      <c r="R64" s="1"/>
      <c r="S64" s="1"/>
      <c r="T64" s="1"/>
    </row>
    <row r="65" spans="1:20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  <c r="N65" s="1"/>
      <c r="O65" s="1"/>
      <c r="P65" s="1"/>
      <c r="R65" s="1"/>
      <c r="S65" s="1"/>
      <c r="T65" s="1"/>
    </row>
    <row r="66" spans="1:20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  <c r="N66" s="1"/>
      <c r="O66" s="1"/>
      <c r="P66" s="1"/>
      <c r="R66" s="1"/>
      <c r="S66" s="1"/>
      <c r="T66" s="1"/>
    </row>
    <row r="67" spans="1:20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  <c r="N67" s="1"/>
      <c r="O67" s="1"/>
      <c r="P67" s="1"/>
      <c r="R67" s="1"/>
      <c r="S67" s="1"/>
      <c r="T67" s="1"/>
    </row>
    <row r="68" spans="1:20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  <c r="N68" s="1"/>
      <c r="O68" s="1"/>
      <c r="P68" s="1"/>
      <c r="R68" s="1"/>
      <c r="S68" s="1"/>
      <c r="T68" s="1"/>
    </row>
    <row r="69" spans="1:20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"/>
      <c r="N69" s="1"/>
      <c r="O69" s="1"/>
      <c r="P69" s="1"/>
      <c r="R69" s="1"/>
      <c r="S69" s="1"/>
      <c r="T69" s="1"/>
    </row>
    <row r="70" spans="1:20" ht="116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"/>
      <c r="N70" s="1"/>
      <c r="O70" s="1"/>
      <c r="P70" s="1"/>
      <c r="R70" s="1"/>
      <c r="S70" s="1"/>
      <c r="T70" s="1"/>
    </row>
    <row r="71" spans="1:20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"/>
      <c r="N71" s="1"/>
      <c r="O71" s="1"/>
      <c r="P71" s="1"/>
      <c r="R71" s="1"/>
      <c r="S71" s="1"/>
      <c r="T71" s="1"/>
    </row>
    <row r="72" spans="1:20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"/>
      <c r="N72" s="1"/>
      <c r="O72" s="1"/>
      <c r="P72" s="1"/>
      <c r="R72" s="1"/>
      <c r="S72" s="1"/>
      <c r="T72" s="1"/>
    </row>
    <row r="73" spans="1:20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"/>
      <c r="N73" s="1"/>
      <c r="O73" s="1"/>
      <c r="P73" s="1"/>
      <c r="R73" s="1"/>
      <c r="S73" s="1"/>
      <c r="T73" s="1"/>
    </row>
    <row r="74" spans="1:20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"/>
      <c r="N74" s="1"/>
      <c r="O74" s="1"/>
      <c r="P74" s="1"/>
      <c r="R74" s="1"/>
      <c r="S74" s="1"/>
      <c r="T74" s="1"/>
    </row>
    <row r="75" spans="1:20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"/>
      <c r="N75" s="1"/>
      <c r="O75" s="1"/>
      <c r="P75" s="1"/>
      <c r="R75" s="1"/>
      <c r="S75" s="1"/>
      <c r="T75" s="1"/>
    </row>
    <row r="76" spans="1:20" ht="67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"/>
      <c r="N76" s="1"/>
      <c r="O76" s="1"/>
      <c r="P76" s="1"/>
      <c r="R76" s="1"/>
      <c r="S76" s="1"/>
      <c r="T76" s="1"/>
    </row>
    <row r="77" spans="1:20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"/>
      <c r="N77" s="1"/>
      <c r="O77" s="1"/>
      <c r="P77" s="1"/>
      <c r="R77" s="1"/>
      <c r="S77" s="1"/>
      <c r="T77" s="1"/>
    </row>
    <row r="78" spans="1:20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"/>
      <c r="N78" s="1"/>
      <c r="O78" s="1"/>
      <c r="P78" s="1"/>
      <c r="R78" s="1"/>
      <c r="S78" s="1"/>
      <c r="T78" s="1"/>
    </row>
    <row r="79" spans="1:20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"/>
      <c r="N79" s="1"/>
      <c r="O79" s="1"/>
      <c r="P79" s="1"/>
      <c r="R79" s="1"/>
      <c r="S79" s="1"/>
      <c r="T79" s="1"/>
    </row>
    <row r="80" spans="1:20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"/>
      <c r="N80" s="1"/>
      <c r="O80" s="1"/>
      <c r="P80" s="1"/>
      <c r="R80" s="1"/>
      <c r="S80" s="1"/>
      <c r="T80" s="1"/>
    </row>
    <row r="81" spans="1:20" ht="22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"/>
      <c r="N81" s="1"/>
      <c r="O81" s="1"/>
      <c r="P81" s="1"/>
      <c r="R81" s="1"/>
      <c r="S81" s="1"/>
      <c r="T81" s="1"/>
    </row>
    <row r="82" spans="1:20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"/>
      <c r="N82" s="1"/>
      <c r="O82" s="1"/>
      <c r="P82" s="1"/>
      <c r="R82" s="1"/>
      <c r="S82" s="1"/>
      <c r="T82" s="1"/>
    </row>
    <row r="83" spans="1:20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"/>
      <c r="N83" s="1"/>
      <c r="O83" s="1"/>
      <c r="P83" s="1"/>
      <c r="R83" s="1"/>
      <c r="S83" s="1"/>
      <c r="T83" s="1"/>
    </row>
    <row r="84" spans="1:20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"/>
      <c r="N84" s="1"/>
      <c r="O84" s="1"/>
      <c r="P84" s="1"/>
      <c r="R84" s="1"/>
      <c r="S84" s="1"/>
      <c r="T84" s="1"/>
    </row>
    <row r="85" spans="1:20" ht="26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"/>
      <c r="N85" s="1"/>
      <c r="O85" s="1"/>
      <c r="P85" s="1"/>
      <c r="R85" s="1"/>
      <c r="S85" s="1"/>
      <c r="T85" s="1"/>
    </row>
    <row r="86" spans="1:20" ht="94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"/>
      <c r="N86" s="1"/>
      <c r="O86" s="1"/>
      <c r="P86" s="1"/>
      <c r="R86" s="1"/>
      <c r="S86" s="1"/>
      <c r="T86" s="1"/>
    </row>
    <row r="87" spans="1:20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1"/>
      <c r="N87" s="1"/>
      <c r="O87" s="1"/>
      <c r="P87" s="1"/>
      <c r="R87" s="1"/>
      <c r="S87" s="1"/>
      <c r="T87" s="1"/>
    </row>
    <row r="88" spans="1:20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"/>
      <c r="N88" s="1"/>
      <c r="O88" s="1"/>
      <c r="P88" s="1"/>
      <c r="R88" s="1"/>
      <c r="S88" s="1"/>
      <c r="T88" s="1"/>
    </row>
    <row r="89" spans="1:20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"/>
      <c r="N89" s="1"/>
      <c r="O89" s="1"/>
      <c r="P89" s="1"/>
      <c r="R89" s="1"/>
      <c r="S89" s="1"/>
      <c r="T89" s="1"/>
    </row>
    <row r="90" spans="1:20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"/>
      <c r="N90" s="1"/>
      <c r="O90" s="1"/>
      <c r="P90" s="1"/>
      <c r="R90" s="1"/>
      <c r="S90" s="1"/>
      <c r="T90" s="1"/>
    </row>
    <row r="91" spans="1:20" ht="24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"/>
      <c r="N91" s="1"/>
      <c r="O91" s="1"/>
      <c r="P91" s="1"/>
      <c r="R91" s="1"/>
      <c r="S91" s="1"/>
      <c r="T91" s="1"/>
    </row>
    <row r="92" spans="1:20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1"/>
      <c r="N92" s="1"/>
      <c r="O92" s="1"/>
      <c r="P92" s="1"/>
      <c r="R92" s="1"/>
      <c r="S92" s="1"/>
      <c r="T92" s="1"/>
    </row>
    <row r="93" spans="1:20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1"/>
      <c r="N93" s="1"/>
      <c r="O93" s="1"/>
      <c r="P93" s="1"/>
      <c r="R93" s="1"/>
      <c r="S93" s="1"/>
      <c r="T93" s="1"/>
    </row>
    <row r="94" spans="1:20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1"/>
      <c r="N94" s="1"/>
      <c r="O94" s="1"/>
      <c r="P94" s="1"/>
      <c r="R94" s="1"/>
      <c r="S94" s="1"/>
      <c r="T94" s="1"/>
    </row>
    <row r="95" spans="1:20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1"/>
      <c r="N95" s="1"/>
      <c r="O95" s="1"/>
      <c r="P95" s="1"/>
      <c r="R95" s="1"/>
      <c r="S95" s="1"/>
      <c r="T95" s="1"/>
    </row>
    <row r="96" spans="1:20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"/>
      <c r="N96" s="1"/>
      <c r="O96" s="1"/>
      <c r="P96" s="1"/>
      <c r="R96" s="1"/>
      <c r="S96" s="1"/>
      <c r="T96" s="1"/>
    </row>
    <row r="97" spans="1:20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"/>
      <c r="N97" s="1"/>
      <c r="O97" s="1"/>
      <c r="P97" s="1"/>
      <c r="R97" s="1"/>
      <c r="S97" s="1"/>
      <c r="T97" s="1"/>
    </row>
    <row r="98" spans="1:20" ht="89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"/>
      <c r="N98" s="1"/>
      <c r="O98" s="1"/>
      <c r="P98" s="1"/>
      <c r="R98" s="1"/>
      <c r="S98" s="1"/>
      <c r="T98" s="1"/>
    </row>
    <row r="99" spans="1:20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1"/>
      <c r="N99" s="1"/>
      <c r="O99" s="1"/>
      <c r="P99" s="1"/>
      <c r="R99" s="1"/>
      <c r="S99" s="1"/>
      <c r="T99" s="1"/>
    </row>
    <row r="100" spans="1:30" s="9" customFormat="1" ht="12">
      <c r="A100" s="8"/>
      <c r="B100" s="8"/>
      <c r="C100" s="3"/>
      <c r="D100" s="8"/>
      <c r="E100" s="8"/>
      <c r="F100" s="8"/>
      <c r="G100" s="8"/>
      <c r="H100" s="8"/>
      <c r="I100" s="8"/>
      <c r="J100" s="8"/>
      <c r="K100" s="8"/>
      <c r="L100" s="8"/>
      <c r="Q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20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"/>
      <c r="N101" s="1"/>
      <c r="O101" s="1"/>
      <c r="P101" s="1"/>
      <c r="R101" s="1"/>
      <c r="S101" s="1"/>
      <c r="T101" s="1"/>
    </row>
    <row r="102" spans="1:20" ht="12">
      <c r="A102" s="3"/>
      <c r="B102" s="3"/>
      <c r="C102" s="8"/>
      <c r="D102" s="3"/>
      <c r="E102" s="3"/>
      <c r="F102" s="3"/>
      <c r="G102" s="3"/>
      <c r="H102" s="3"/>
      <c r="I102" s="3"/>
      <c r="J102" s="3"/>
      <c r="K102" s="3"/>
      <c r="L102" s="3"/>
      <c r="M102" s="1"/>
      <c r="N102" s="1"/>
      <c r="O102" s="1"/>
      <c r="P102" s="1"/>
      <c r="R102" s="1"/>
      <c r="S102" s="1"/>
      <c r="T102" s="1"/>
    </row>
    <row r="103" spans="1:20" ht="37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1"/>
      <c r="N103" s="1"/>
      <c r="O103" s="1"/>
      <c r="P103" s="1"/>
      <c r="R103" s="1"/>
      <c r="S103" s="1"/>
      <c r="T103" s="1"/>
    </row>
    <row r="104" spans="1:16" ht="88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30" s="4" customFormat="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16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20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30" s="4" customFormat="1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16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0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30" s="2" customFormat="1" ht="12">
      <c r="A120" s="6"/>
      <c r="B120" s="6"/>
      <c r="C120" s="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20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1"/>
      <c r="N121" s="1"/>
      <c r="O121" s="1"/>
      <c r="P121" s="1"/>
      <c r="R121" s="1"/>
      <c r="S121" s="1"/>
      <c r="T121" s="1"/>
    </row>
    <row r="122" spans="1:20" ht="72.75" customHeight="1">
      <c r="A122" s="3"/>
      <c r="B122" s="3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1"/>
      <c r="N122" s="1"/>
      <c r="O122" s="1"/>
      <c r="P122" s="1"/>
      <c r="R122" s="1"/>
      <c r="S122" s="1"/>
      <c r="T122" s="1"/>
    </row>
    <row r="123" spans="1:20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"/>
      <c r="N123" s="1"/>
      <c r="O123" s="1"/>
      <c r="P123" s="1"/>
      <c r="R123" s="1"/>
      <c r="S123" s="1"/>
      <c r="T123" s="1"/>
    </row>
    <row r="124" spans="1:20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1"/>
      <c r="N124" s="1"/>
      <c r="O124" s="1"/>
      <c r="P124" s="1"/>
      <c r="R124" s="1"/>
      <c r="S124" s="1"/>
      <c r="T124" s="1"/>
    </row>
    <row r="125" spans="1:20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1"/>
      <c r="N125" s="1"/>
      <c r="O125" s="1"/>
      <c r="P125" s="1"/>
      <c r="R125" s="1"/>
      <c r="S125" s="1"/>
      <c r="T125" s="1"/>
    </row>
    <row r="126" spans="1:20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"/>
      <c r="N126" s="1"/>
      <c r="O126" s="1"/>
      <c r="P126" s="1"/>
      <c r="R126" s="1"/>
      <c r="S126" s="1"/>
      <c r="T126" s="1"/>
    </row>
    <row r="127" spans="1:20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1"/>
      <c r="N127" s="1"/>
      <c r="O127" s="1"/>
      <c r="P127" s="1"/>
      <c r="R127" s="1"/>
      <c r="S127" s="1"/>
      <c r="T127" s="1"/>
    </row>
    <row r="128" spans="1:20" ht="66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1"/>
      <c r="N128" s="1"/>
      <c r="O128" s="1"/>
      <c r="P128" s="1"/>
      <c r="R128" s="1"/>
      <c r="S128" s="1"/>
      <c r="T128" s="1"/>
    </row>
    <row r="129" spans="1:20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"/>
      <c r="N129" s="1"/>
      <c r="O129" s="1"/>
      <c r="P129" s="1"/>
      <c r="R129" s="1"/>
      <c r="S129" s="1"/>
      <c r="T129" s="1"/>
    </row>
    <row r="130" spans="1:20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"/>
      <c r="N130" s="1"/>
      <c r="O130" s="1"/>
      <c r="P130" s="1"/>
      <c r="R130" s="1"/>
      <c r="S130" s="1"/>
      <c r="T130" s="1"/>
    </row>
    <row r="131" spans="1:20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"/>
      <c r="N131" s="1"/>
      <c r="O131" s="1"/>
      <c r="P131" s="1"/>
      <c r="R131" s="1"/>
      <c r="S131" s="1"/>
      <c r="T131" s="1"/>
    </row>
    <row r="132" spans="1:20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"/>
      <c r="N132" s="1"/>
      <c r="O132" s="1"/>
      <c r="P132" s="1"/>
      <c r="R132" s="1"/>
      <c r="S132" s="1"/>
      <c r="T132" s="1"/>
    </row>
    <row r="133" spans="1:2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"/>
      <c r="N133" s="1"/>
      <c r="O133" s="1"/>
      <c r="P133" s="1"/>
      <c r="R133" s="1"/>
      <c r="S133" s="1"/>
      <c r="T133" s="1"/>
    </row>
    <row r="134" spans="1:20" ht="189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"/>
      <c r="N134" s="1"/>
      <c r="O134" s="1"/>
      <c r="P134" s="1"/>
      <c r="R134" s="1"/>
      <c r="S134" s="1"/>
      <c r="T134" s="1"/>
    </row>
    <row r="135" spans="1:20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"/>
      <c r="N135" s="1"/>
      <c r="O135" s="1"/>
      <c r="P135" s="1"/>
      <c r="R135" s="1"/>
      <c r="S135" s="1"/>
      <c r="T135" s="1"/>
    </row>
    <row r="136" spans="1:30" s="5" customFormat="1" ht="31.5" customHeight="1">
      <c r="A136" s="7"/>
      <c r="B136" s="7"/>
      <c r="C136" s="3"/>
      <c r="D136" s="7"/>
      <c r="E136" s="7"/>
      <c r="F136" s="7"/>
      <c r="G136" s="7"/>
      <c r="H136" s="7"/>
      <c r="I136" s="7"/>
      <c r="J136" s="7"/>
      <c r="K136" s="7"/>
      <c r="L136" s="7"/>
      <c r="Q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20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"/>
      <c r="N137" s="1"/>
      <c r="O137" s="1"/>
      <c r="P137" s="1"/>
      <c r="R137" s="1"/>
      <c r="S137" s="1"/>
      <c r="T137" s="1"/>
    </row>
    <row r="138" spans="1:20" ht="17.25" customHeight="1">
      <c r="A138" s="3"/>
      <c r="B138" s="3"/>
      <c r="C138" s="7"/>
      <c r="D138" s="3"/>
      <c r="E138" s="3"/>
      <c r="F138" s="3"/>
      <c r="G138" s="3"/>
      <c r="H138" s="3"/>
      <c r="I138" s="3"/>
      <c r="J138" s="3"/>
      <c r="K138" s="3"/>
      <c r="L138" s="3"/>
      <c r="M138" s="1"/>
      <c r="N138" s="1"/>
      <c r="O138" s="1"/>
      <c r="P138" s="1"/>
      <c r="R138" s="1"/>
      <c r="S138" s="1"/>
      <c r="T138" s="1"/>
    </row>
    <row r="139" spans="1:20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"/>
      <c r="N139" s="1"/>
      <c r="O139" s="1"/>
      <c r="P139" s="1"/>
      <c r="R139" s="1"/>
      <c r="S139" s="1"/>
      <c r="T139" s="1"/>
    </row>
    <row r="140" spans="1:20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"/>
      <c r="N140" s="1"/>
      <c r="O140" s="1"/>
      <c r="P140" s="1"/>
      <c r="R140" s="1"/>
      <c r="S140" s="1"/>
      <c r="T140" s="1"/>
    </row>
    <row r="141" spans="1:20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"/>
      <c r="N141" s="1"/>
      <c r="O141" s="1"/>
      <c r="P141" s="1"/>
      <c r="R141" s="1"/>
      <c r="S141" s="1"/>
      <c r="T141" s="1"/>
    </row>
    <row r="142" spans="1:20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"/>
      <c r="N142" s="1"/>
      <c r="O142" s="1"/>
      <c r="P142" s="1"/>
      <c r="R142" s="1"/>
      <c r="S142" s="1"/>
      <c r="T142" s="1"/>
    </row>
    <row r="143" spans="1:20" ht="84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"/>
      <c r="N143" s="1"/>
      <c r="O143" s="1"/>
      <c r="P143" s="1"/>
      <c r="R143" s="1"/>
      <c r="S143" s="1"/>
      <c r="T143" s="1"/>
    </row>
    <row r="144" spans="1:20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"/>
      <c r="N144" s="1"/>
      <c r="O144" s="1"/>
      <c r="P144" s="1"/>
      <c r="R144" s="1"/>
      <c r="S144" s="1"/>
      <c r="T144" s="1"/>
    </row>
    <row r="145" spans="1:20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"/>
      <c r="N145" s="1"/>
      <c r="O145" s="1"/>
      <c r="P145" s="1"/>
      <c r="R145" s="1"/>
      <c r="S145" s="1"/>
      <c r="T145" s="1"/>
    </row>
    <row r="146" spans="1:20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"/>
      <c r="N146" s="1"/>
      <c r="O146" s="1"/>
      <c r="P146" s="1"/>
      <c r="R146" s="1"/>
      <c r="S146" s="1"/>
      <c r="T146" s="1"/>
    </row>
    <row r="147" spans="1:20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"/>
      <c r="N147" s="1"/>
      <c r="O147" s="1"/>
      <c r="P147" s="1"/>
      <c r="R147" s="1"/>
      <c r="S147" s="1"/>
      <c r="T147" s="1"/>
    </row>
    <row r="148" spans="1:20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"/>
      <c r="N148" s="1"/>
      <c r="O148" s="1"/>
      <c r="P148" s="1"/>
      <c r="R148" s="1"/>
      <c r="S148" s="1"/>
      <c r="T148" s="1"/>
    </row>
    <row r="149" spans="1:20" ht="86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"/>
      <c r="N149" s="1"/>
      <c r="O149" s="1"/>
      <c r="P149" s="1"/>
      <c r="R149" s="1"/>
      <c r="S149" s="1"/>
      <c r="T149" s="1"/>
    </row>
    <row r="150" spans="1:20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"/>
      <c r="N150" s="1"/>
      <c r="O150" s="1"/>
      <c r="P150" s="1"/>
      <c r="R150" s="1"/>
      <c r="S150" s="1"/>
      <c r="T150" s="1"/>
    </row>
    <row r="151" spans="1:30" s="9" customFormat="1" ht="12">
      <c r="A151" s="8"/>
      <c r="B151" s="8"/>
      <c r="C151" s="3"/>
      <c r="D151" s="8"/>
      <c r="E151" s="8"/>
      <c r="F151" s="8"/>
      <c r="G151" s="8"/>
      <c r="H151" s="8"/>
      <c r="I151" s="8"/>
      <c r="J151" s="8"/>
      <c r="K151" s="8"/>
      <c r="L151" s="8"/>
      <c r="Q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20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"/>
      <c r="N152" s="1"/>
      <c r="O152" s="1"/>
      <c r="P152" s="1"/>
      <c r="R152" s="1"/>
      <c r="S152" s="1"/>
      <c r="T152" s="1"/>
    </row>
    <row r="153" spans="1:20" ht="12">
      <c r="A153" s="3"/>
      <c r="B153" s="3"/>
      <c r="C153" s="8"/>
      <c r="D153" s="3"/>
      <c r="E153" s="3"/>
      <c r="F153" s="3"/>
      <c r="G153" s="3"/>
      <c r="H153" s="3"/>
      <c r="I153" s="3"/>
      <c r="J153" s="3"/>
      <c r="K153" s="3"/>
      <c r="L153" s="3"/>
      <c r="M153" s="1"/>
      <c r="N153" s="1"/>
      <c r="O153" s="1"/>
      <c r="P153" s="1"/>
      <c r="R153" s="1"/>
      <c r="S153" s="1"/>
      <c r="T153" s="1"/>
    </row>
    <row r="154" spans="1:20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"/>
      <c r="N154" s="1"/>
      <c r="O154" s="1"/>
      <c r="P154" s="1"/>
      <c r="R154" s="1"/>
      <c r="S154" s="1"/>
      <c r="T154" s="1"/>
    </row>
    <row r="155" spans="1:20" ht="219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"/>
      <c r="N155" s="1"/>
      <c r="O155" s="1"/>
      <c r="P155" s="1"/>
      <c r="R155" s="1"/>
      <c r="S155" s="1"/>
      <c r="T155" s="1"/>
    </row>
    <row r="156" spans="1:20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"/>
      <c r="N156" s="1"/>
      <c r="O156" s="1"/>
      <c r="P156" s="1"/>
      <c r="R156" s="1"/>
      <c r="S156" s="1"/>
      <c r="T156" s="1"/>
    </row>
    <row r="157" spans="1:30" s="9" customFormat="1" ht="12">
      <c r="A157" s="8"/>
      <c r="B157" s="8"/>
      <c r="C157" s="3"/>
      <c r="D157" s="8"/>
      <c r="E157" s="8"/>
      <c r="F157" s="8"/>
      <c r="G157" s="8"/>
      <c r="H157" s="8"/>
      <c r="I157" s="8"/>
      <c r="J157" s="8"/>
      <c r="K157" s="8"/>
      <c r="L157" s="8"/>
      <c r="Q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20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"/>
      <c r="N158" s="1"/>
      <c r="O158" s="1"/>
      <c r="P158" s="1"/>
      <c r="R158" s="1"/>
      <c r="S158" s="1"/>
      <c r="T158" s="1"/>
    </row>
    <row r="159" spans="1:20" ht="12">
      <c r="A159" s="3"/>
      <c r="B159" s="3"/>
      <c r="C159" s="8"/>
      <c r="D159" s="3"/>
      <c r="E159" s="3"/>
      <c r="F159" s="3"/>
      <c r="G159" s="3"/>
      <c r="H159" s="3"/>
      <c r="I159" s="3"/>
      <c r="J159" s="3"/>
      <c r="K159" s="3"/>
      <c r="L159" s="3"/>
      <c r="M159" s="1"/>
      <c r="N159" s="1"/>
      <c r="O159" s="1"/>
      <c r="P159" s="1"/>
      <c r="R159" s="1"/>
      <c r="S159" s="1"/>
      <c r="T159" s="1"/>
    </row>
    <row r="160" spans="1:20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"/>
      <c r="N160" s="1"/>
      <c r="O160" s="1"/>
      <c r="P160" s="1"/>
      <c r="R160" s="1"/>
      <c r="S160" s="1"/>
      <c r="T160" s="1"/>
    </row>
    <row r="161" spans="1:20" ht="201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"/>
      <c r="N161" s="1"/>
      <c r="O161" s="1"/>
      <c r="P161" s="1"/>
      <c r="R161" s="1"/>
      <c r="S161" s="1"/>
      <c r="T161" s="1"/>
    </row>
    <row r="162" spans="1:20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"/>
      <c r="N162" s="1"/>
      <c r="O162" s="1"/>
      <c r="P162" s="1"/>
      <c r="R162" s="1"/>
      <c r="S162" s="1"/>
      <c r="T162" s="1"/>
    </row>
    <row r="163" spans="1:20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"/>
      <c r="N163" s="1"/>
      <c r="O163" s="1"/>
      <c r="P163" s="1"/>
      <c r="R163" s="1"/>
      <c r="S163" s="1"/>
      <c r="T163" s="1"/>
    </row>
    <row r="164" spans="1:20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"/>
      <c r="N164" s="1"/>
      <c r="O164" s="1"/>
      <c r="P164" s="1"/>
      <c r="R164" s="1"/>
      <c r="S164" s="1"/>
      <c r="T164" s="1"/>
    </row>
    <row r="165" spans="1:20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"/>
      <c r="N165" s="1"/>
      <c r="O165" s="1"/>
      <c r="P165" s="1"/>
      <c r="R165" s="1"/>
      <c r="S165" s="1"/>
      <c r="T165" s="1"/>
    </row>
    <row r="166" spans="1:20" ht="26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"/>
      <c r="N166" s="1"/>
      <c r="O166" s="1"/>
      <c r="P166" s="1"/>
      <c r="R166" s="1"/>
      <c r="S166" s="1"/>
      <c r="T166" s="1"/>
    </row>
    <row r="167" spans="1:20" ht="13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"/>
      <c r="N167" s="1"/>
      <c r="O167" s="1"/>
      <c r="P167" s="1"/>
      <c r="R167" s="1"/>
      <c r="S167" s="1"/>
      <c r="T167" s="1"/>
    </row>
    <row r="168" spans="1:20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"/>
      <c r="N168" s="1"/>
      <c r="O168" s="1"/>
      <c r="P168" s="1"/>
      <c r="R168" s="1"/>
      <c r="S168" s="1"/>
      <c r="T168" s="1"/>
    </row>
    <row r="169" spans="1:20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"/>
      <c r="N169" s="1"/>
      <c r="O169" s="1"/>
      <c r="P169" s="1"/>
      <c r="R169" s="1"/>
      <c r="S169" s="1"/>
      <c r="T169" s="1"/>
    </row>
    <row r="170" spans="1:20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"/>
      <c r="N170" s="1"/>
      <c r="O170" s="1"/>
      <c r="P170" s="1"/>
      <c r="R170" s="1"/>
      <c r="S170" s="1"/>
      <c r="T170" s="1"/>
    </row>
    <row r="171" spans="1:20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"/>
      <c r="N171" s="1"/>
      <c r="O171" s="1"/>
      <c r="P171" s="1"/>
      <c r="R171" s="1"/>
      <c r="S171" s="1"/>
      <c r="T171" s="1"/>
    </row>
    <row r="172" spans="1:20" ht="102.75" customHeight="1" hidden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"/>
      <c r="N172" s="1"/>
      <c r="O172" s="1"/>
      <c r="P172" s="1"/>
      <c r="R172" s="1"/>
      <c r="S172" s="1"/>
      <c r="T172" s="1"/>
    </row>
    <row r="173" spans="1:20" ht="81.75" customHeight="1" hidden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"/>
      <c r="N173" s="1"/>
      <c r="O173" s="1"/>
      <c r="P173" s="1"/>
      <c r="R173" s="1"/>
      <c r="S173" s="1"/>
      <c r="T173" s="1"/>
    </row>
    <row r="174" spans="1:20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"/>
      <c r="N174" s="1"/>
      <c r="O174" s="1"/>
      <c r="P174" s="1"/>
      <c r="R174" s="1"/>
      <c r="S174" s="1"/>
      <c r="T174" s="1"/>
    </row>
    <row r="175" spans="1:20" ht="15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"/>
      <c r="N175" s="1"/>
      <c r="O175" s="1"/>
      <c r="P175" s="1"/>
      <c r="R175" s="1"/>
      <c r="S175" s="1"/>
      <c r="T175" s="1"/>
    </row>
    <row r="176" spans="1:20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"/>
      <c r="N176" s="1"/>
      <c r="O176" s="1"/>
      <c r="P176" s="1"/>
      <c r="R176" s="1"/>
      <c r="S176" s="1"/>
      <c r="T176" s="1"/>
    </row>
    <row r="177" spans="1:20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"/>
      <c r="N177" s="1"/>
      <c r="O177" s="1"/>
      <c r="P177" s="1"/>
      <c r="R177" s="1"/>
      <c r="S177" s="1"/>
      <c r="T177" s="1"/>
    </row>
    <row r="178" spans="1:20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"/>
      <c r="N178" s="1"/>
      <c r="O178" s="1"/>
      <c r="P178" s="1"/>
      <c r="R178" s="1"/>
      <c r="S178" s="1"/>
      <c r="T178" s="1"/>
    </row>
    <row r="179" spans="1:20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"/>
      <c r="N179" s="1"/>
      <c r="O179" s="1"/>
      <c r="P179" s="1"/>
      <c r="R179" s="1"/>
      <c r="S179" s="1"/>
      <c r="T179" s="1"/>
    </row>
    <row r="180" ht="12">
      <c r="C180" s="3"/>
    </row>
    <row r="181" ht="12">
      <c r="C181" s="3"/>
    </row>
  </sheetData>
  <sheetProtection/>
  <mergeCells count="66">
    <mergeCell ref="T16:T18"/>
    <mergeCell ref="J20:J21"/>
    <mergeCell ref="K20:K21"/>
    <mergeCell ref="D49:D52"/>
    <mergeCell ref="A12:P12"/>
    <mergeCell ref="P16:P18"/>
    <mergeCell ref="N20:N21"/>
    <mergeCell ref="F16:F18"/>
    <mergeCell ref="M16:M18"/>
    <mergeCell ref="M20:M21"/>
    <mergeCell ref="G15:H15"/>
    <mergeCell ref="S20:S21"/>
    <mergeCell ref="Q16:Q18"/>
    <mergeCell ref="O20:O21"/>
    <mergeCell ref="J16:J18"/>
    <mergeCell ref="H20:H21"/>
    <mergeCell ref="I20:I21"/>
    <mergeCell ref="P20:P21"/>
    <mergeCell ref="L20:L21"/>
    <mergeCell ref="T20:T21"/>
    <mergeCell ref="D41:D44"/>
    <mergeCell ref="S16:S18"/>
    <mergeCell ref="D37:D40"/>
    <mergeCell ref="N16:N18"/>
    <mergeCell ref="O16:O18"/>
    <mergeCell ref="K16:K18"/>
    <mergeCell ref="L16:L18"/>
    <mergeCell ref="R20:R21"/>
    <mergeCell ref="D32:D36"/>
    <mergeCell ref="H16:H18"/>
    <mergeCell ref="I16:I18"/>
    <mergeCell ref="A20:A21"/>
    <mergeCell ref="C20:C21"/>
    <mergeCell ref="E20:E21"/>
    <mergeCell ref="F20:F21"/>
    <mergeCell ref="G20:G21"/>
    <mergeCell ref="D20:D21"/>
    <mergeCell ref="P2:T2"/>
    <mergeCell ref="P1:T1"/>
    <mergeCell ref="P8:T8"/>
    <mergeCell ref="P7:T7"/>
    <mergeCell ref="P6:T6"/>
    <mergeCell ref="E13:F13"/>
    <mergeCell ref="P4:T4"/>
    <mergeCell ref="G13:H13"/>
    <mergeCell ref="A11:P11"/>
    <mergeCell ref="A13:A18"/>
    <mergeCell ref="D45:D48"/>
    <mergeCell ref="P3:T3"/>
    <mergeCell ref="B13:B18"/>
    <mergeCell ref="D13:D18"/>
    <mergeCell ref="C13:C18"/>
    <mergeCell ref="G14:H14"/>
    <mergeCell ref="E15:F15"/>
    <mergeCell ref="Q20:Q21"/>
    <mergeCell ref="G16:G18"/>
    <mergeCell ref="I13:W15"/>
    <mergeCell ref="C10:W10"/>
    <mergeCell ref="U16:U18"/>
    <mergeCell ref="V16:V18"/>
    <mergeCell ref="W16:W18"/>
    <mergeCell ref="U20:U21"/>
    <mergeCell ref="V20:V21"/>
    <mergeCell ref="W20:W21"/>
    <mergeCell ref="E14:F14"/>
    <mergeCell ref="R16:R1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41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2023-11-30T12:08:25Z</dcterms:modified>
  <cp:category/>
  <cp:version/>
  <cp:contentType/>
  <cp:contentStatus/>
</cp:coreProperties>
</file>