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<sst xmlns="http://schemas.openxmlformats.org/spreadsheetml/2006/main" count="140" uniqueCount="137">
  <si>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</si>
  <si>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</si>
  <si>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</si>
  <si>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</si>
  <si>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</si>
  <si>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</si>
  <si>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</si>
  <si>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</si>
  <si>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</si>
  <si>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</si>
  <si>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</si>
  <si>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</si>
  <si>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</si>
  <si>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</si>
  <si>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</si>
  <si>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</si>
  <si>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</si>
  <si>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</si>
  <si>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</si>
  <si>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</si>
  <si>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</si>
  <si>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</si>
  <si>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</si>
  <si>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</si>
  <si>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</si>
  <si>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</si>
  <si>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</si>
  <si>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</si>
  <si>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</si>
  <si>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</si>
  <si>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</si>
  <si>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</si>
  <si>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</si>
  <si>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</si>
  <si>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</si>
  <si>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</si>
  <si>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</si>
  <si>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</si>
  <si>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</si>
  <si>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</si>
  <si>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</si>
  <si>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</si>
  <si>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</si>
  <si>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</si>
  <si>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</si>
  <si>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</si>
  <si>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</si>
  <si>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</si>
  <si>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</si>
  <si>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</si>
  <si>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</si>
  <si>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</si>
  <si>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</si>
  <si>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</si>
  <si>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</si>
  <si>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</si>
  <si>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</si>
  <si>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</si>
  <si>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</si>
  <si>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</si>
  <si>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</si>
  <si>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</si>
  <si>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</si>
  <si>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</si>
  <si>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</si>
  <si>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</si>
  <si>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</si>
  <si>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</si>
  <si>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</si>
  <si>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</si>
  <si>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</si>
  <si>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</si>
  <si>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</si>
  <si>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</si>
  <si>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</si>
  <si>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</si>
  <si>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</si>
  <si>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</si>
  <si>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</si>
  <si>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</si>
  <si>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</si>
  <si>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</si>
  <si>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</si>
  <si>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</si>
  <si>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</si>
  <si>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</si>
  <si>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</si>
  <si>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</si>
  <si>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</si>
  <si>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</si>
  <si>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</si>
  <si>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</si>
  <si>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</si>
  <si>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</si>
  <si>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</si>
  <si>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</si>
  <si>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</si>
  <si>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</si>
  <si>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</si>
  <si>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</si>
  <si>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</si>
  <si>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</si>
  <si>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</si>
  <si>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</si>
  <si>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</si>
  <si>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</si>
  <si>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</si>
  <si>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</si>
  <si>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</si>
  <si>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</si>
  <si>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</si>
  <si>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</si>
  <si>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</si>
  <si>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</si>
  <si>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</si>
  <si>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</si>
  <si>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</si>
  <si>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</si>
  <si>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</si>
  <si>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</si>
  <si>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</si>
  <si>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</si>
  <si>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</si>
  <si>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</si>
  <si>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</si>
  <si>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</si>
  <si>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</si>
  <si>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</si>
  <si>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</si>
  <si>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</si>
  <si>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</si>
  <si>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</si>
  <si>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</si>
  <si>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</si>
  <si>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</si>
  <si>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марта 2022 года.</t>
    </r>
  </si>
  <si>
    <t>по расходам  по состоянию на 01 марта 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</si>
</sst>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67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7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71" fillId="0" borderId="67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8" fillId="32" borderId="29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/>
    </xf>
    <xf numFmtId="0" fontId="0" fillId="32" borderId="48" xfId="0" applyFont="1" applyFill="1" applyBorder="1" applyAlignment="1">
      <alignment wrapText="1"/>
    </xf>
    <xf numFmtId="0" fontId="0" fillId="32" borderId="2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68" xfId="0" applyFont="1" applyFill="1" applyBorder="1" applyAlignment="1">
      <alignment/>
    </xf>
    <xf numFmtId="0" fontId="0" fillId="32" borderId="70" xfId="0" applyFont="1" applyFill="1" applyBorder="1" applyAlignment="1">
      <alignment/>
    </xf>
    <xf numFmtId="2" fontId="0" fillId="0" borderId="49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B34" sqref="B34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192"/>
      <c r="C2" s="192"/>
      <c r="D2" s="192"/>
      <c r="E2" s="192"/>
      <c r="F2" s="192"/>
      <c r="G2" s="192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193" t="s">
        <v>124</v>
      </c>
      <c r="B4" s="193"/>
      <c r="C4" s="193"/>
      <c r="D4" s="193"/>
      <c r="E4" s="193"/>
      <c r="F4" s="193"/>
      <c r="G4" s="193"/>
    </row>
    <row r="5" spans="1:7" s="55" customFormat="1" ht="18" customHeight="1">
      <c r="A5" s="193" t="s">
        <v>135</v>
      </c>
      <c r="B5" s="193"/>
      <c r="C5" s="193"/>
      <c r="D5" s="193"/>
      <c r="E5" s="193"/>
      <c r="F5" s="193"/>
      <c r="G5" s="193"/>
    </row>
    <row r="6" ht="8.25" customHeight="1"/>
    <row r="7" spans="5:7" ht="11.25" customHeight="1" thickBot="1">
      <c r="E7" s="194" t="s">
        <v>0</v>
      </c>
      <c r="F7" s="194"/>
      <c r="G7" s="194"/>
    </row>
    <row r="8" spans="1:7" s="55" customFormat="1" ht="12.75">
      <c r="A8" s="197" t="s">
        <v>1</v>
      </c>
      <c r="B8" s="197" t="s">
        <v>2</v>
      </c>
      <c r="C8" s="197" t="s">
        <v>86</v>
      </c>
      <c r="D8" s="197" t="s">
        <v>88</v>
      </c>
      <c r="E8" s="200" t="s">
        <v>3</v>
      </c>
      <c r="F8" s="197" t="s">
        <v>87</v>
      </c>
      <c r="G8" s="205" t="s">
        <v>89</v>
      </c>
    </row>
    <row r="9" spans="1:7" s="55" customFormat="1" ht="12.75">
      <c r="A9" s="198"/>
      <c r="B9" s="198"/>
      <c r="C9" s="198"/>
      <c r="D9" s="198"/>
      <c r="E9" s="201"/>
      <c r="F9" s="198"/>
      <c r="G9" s="206"/>
    </row>
    <row r="10" spans="1:10" s="55" customFormat="1" ht="30.75" customHeight="1" thickBot="1">
      <c r="A10" s="198"/>
      <c r="B10" s="199"/>
      <c r="C10" s="199"/>
      <c r="D10" s="199"/>
      <c r="E10" s="202"/>
      <c r="F10" s="199"/>
      <c r="G10" s="207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243647</v>
      </c>
      <c r="D11" s="72">
        <f>D16+D17+D18+D19+D20+D21+D22+D23+D24+D25+D26+D27+D28+D14+D12+D15+D13</f>
        <v>40607.83333333333</v>
      </c>
      <c r="E11" s="72">
        <f>E16+E17+E18+E19+E20+E21+E22+E23+E24+E25+E26+E27+E28+E14+E12+E15+E13</f>
        <v>35542</v>
      </c>
      <c r="F11" s="69">
        <f>E11/D11*100</f>
        <v>87.52498491670327</v>
      </c>
      <c r="G11" s="69">
        <f>E11/C11*100</f>
        <v>14.58749748611721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5">
        <v>181280</v>
      </c>
      <c r="D12" s="118">
        <f>C12/12*2</f>
        <v>30213.333333333332</v>
      </c>
      <c r="E12" s="155">
        <v>27595</v>
      </c>
      <c r="F12" s="119">
        <f aca="true" t="shared" si="0" ref="F12:F42">E12/D12*100</f>
        <v>91.3338481906443</v>
      </c>
      <c r="G12" s="119">
        <f aca="true" t="shared" si="1" ref="G12:G42">E12/C12*100</f>
        <v>15.222308031774052</v>
      </c>
      <c r="I12" s="65"/>
    </row>
    <row r="13" spans="1:9" ht="40.5" customHeight="1">
      <c r="A13" s="22" t="s">
        <v>111</v>
      </c>
      <c r="B13" s="23" t="s">
        <v>112</v>
      </c>
      <c r="C13" s="155">
        <v>15766</v>
      </c>
      <c r="D13" s="118">
        <f>C13/12*2</f>
        <v>2627.6666666666665</v>
      </c>
      <c r="E13" s="155">
        <v>1491</v>
      </c>
      <c r="F13" s="120">
        <f t="shared" si="0"/>
        <v>56.74235697069644</v>
      </c>
      <c r="G13" s="120">
        <f t="shared" si="1"/>
        <v>9.457059495116074</v>
      </c>
      <c r="I13" s="65"/>
    </row>
    <row r="14" spans="1:9" ht="29.25" customHeight="1">
      <c r="A14" s="22" t="s">
        <v>108</v>
      </c>
      <c r="B14" s="24" t="s">
        <v>107</v>
      </c>
      <c r="C14" s="155">
        <v>10418</v>
      </c>
      <c r="D14" s="118">
        <f aca="true" t="shared" si="2" ref="D14:D27">C14/12*2</f>
        <v>1736.3333333333333</v>
      </c>
      <c r="E14" s="155">
        <v>1231</v>
      </c>
      <c r="F14" s="120">
        <f t="shared" si="0"/>
        <v>70.89652524476867</v>
      </c>
      <c r="G14" s="120">
        <f t="shared" si="1"/>
        <v>11.81608754079478</v>
      </c>
      <c r="I14" s="65"/>
    </row>
    <row r="15" spans="1:10" ht="39" customHeight="1">
      <c r="A15" s="25" t="s">
        <v>109</v>
      </c>
      <c r="B15" s="26" t="s">
        <v>110</v>
      </c>
      <c r="C15" s="155">
        <v>1884</v>
      </c>
      <c r="D15" s="118">
        <f t="shared" si="2"/>
        <v>314</v>
      </c>
      <c r="E15" s="155">
        <v>254</v>
      </c>
      <c r="F15" s="120">
        <f t="shared" si="0"/>
        <v>80.89171974522293</v>
      </c>
      <c r="G15" s="120">
        <f t="shared" si="1"/>
        <v>13.481953290870488</v>
      </c>
      <c r="I15" s="65"/>
      <c r="J15" s="19"/>
    </row>
    <row r="16" spans="1:9" ht="24.75" customHeight="1">
      <c r="A16" s="9" t="s">
        <v>8</v>
      </c>
      <c r="B16" s="27" t="s">
        <v>9</v>
      </c>
      <c r="C16" s="155">
        <v>0</v>
      </c>
      <c r="D16" s="118">
        <f t="shared" si="2"/>
        <v>0</v>
      </c>
      <c r="E16" s="155">
        <v>8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5">
        <v>31</v>
      </c>
      <c r="D17" s="118">
        <f t="shared" si="2"/>
        <v>5.166666666666667</v>
      </c>
      <c r="E17" s="121">
        <v>0</v>
      </c>
      <c r="F17" s="120">
        <f t="shared" si="0"/>
        <v>0</v>
      </c>
      <c r="G17" s="120">
        <f t="shared" si="1"/>
        <v>0</v>
      </c>
      <c r="I17" s="65"/>
    </row>
    <row r="18" spans="1:9" ht="18" customHeight="1">
      <c r="A18" s="28" t="s">
        <v>12</v>
      </c>
      <c r="B18" s="29" t="s">
        <v>13</v>
      </c>
      <c r="C18" s="155">
        <v>4217</v>
      </c>
      <c r="D18" s="118">
        <f t="shared" si="2"/>
        <v>702.8333333333334</v>
      </c>
      <c r="E18" s="155">
        <v>78</v>
      </c>
      <c r="F18" s="122">
        <f t="shared" si="0"/>
        <v>11.097936921982452</v>
      </c>
      <c r="G18" s="122">
        <f t="shared" si="1"/>
        <v>1.849656153663742</v>
      </c>
      <c r="I18" s="65"/>
    </row>
    <row r="19" spans="1:9" ht="12.75">
      <c r="A19" s="9" t="s">
        <v>14</v>
      </c>
      <c r="B19" s="30" t="s">
        <v>15</v>
      </c>
      <c r="C19" s="155">
        <v>13037</v>
      </c>
      <c r="D19" s="118">
        <f t="shared" si="2"/>
        <v>2172.8333333333335</v>
      </c>
      <c r="E19" s="155">
        <v>985</v>
      </c>
      <c r="F19" s="122">
        <f t="shared" si="0"/>
        <v>45.33251514919076</v>
      </c>
      <c r="G19" s="122">
        <f t="shared" si="1"/>
        <v>7.555419191531794</v>
      </c>
      <c r="I19" s="65"/>
    </row>
    <row r="20" spans="1:9" ht="12.75">
      <c r="A20" s="9" t="s">
        <v>16</v>
      </c>
      <c r="B20" s="30" t="s">
        <v>17</v>
      </c>
      <c r="C20" s="155">
        <v>1501</v>
      </c>
      <c r="D20" s="118">
        <f t="shared" si="2"/>
        <v>250.16666666666666</v>
      </c>
      <c r="E20" s="155">
        <v>311</v>
      </c>
      <c r="F20" s="122">
        <f t="shared" si="0"/>
        <v>124.31712191872086</v>
      </c>
      <c r="G20" s="122">
        <f t="shared" si="1"/>
        <v>20.719520319786806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5">
        <v>8953</v>
      </c>
      <c r="D22" s="118">
        <f t="shared" si="2"/>
        <v>1492.1666666666667</v>
      </c>
      <c r="E22" s="155">
        <v>651</v>
      </c>
      <c r="F22" s="120">
        <f t="shared" si="0"/>
        <v>43.627834245504296</v>
      </c>
      <c r="G22" s="120">
        <f t="shared" si="1"/>
        <v>7.27130570758405</v>
      </c>
      <c r="I22" s="65"/>
    </row>
    <row r="23" spans="1:9" ht="15" customHeight="1">
      <c r="A23" s="12" t="s">
        <v>20</v>
      </c>
      <c r="B23" s="31" t="s">
        <v>21</v>
      </c>
      <c r="C23" s="155">
        <v>456</v>
      </c>
      <c r="D23" s="118">
        <f t="shared" si="2"/>
        <v>76</v>
      </c>
      <c r="E23" s="121">
        <v>65</v>
      </c>
      <c r="F23" s="122">
        <f t="shared" si="0"/>
        <v>85.52631578947368</v>
      </c>
      <c r="G23" s="122">
        <f t="shared" si="1"/>
        <v>14.25438596491228</v>
      </c>
      <c r="I23" s="66"/>
    </row>
    <row r="24" spans="1:9" ht="25.5">
      <c r="A24" s="9" t="s">
        <v>22</v>
      </c>
      <c r="B24" s="10" t="s">
        <v>23</v>
      </c>
      <c r="C24" s="155">
        <v>1348</v>
      </c>
      <c r="D24" s="118">
        <f t="shared" si="2"/>
        <v>224.66666666666666</v>
      </c>
      <c r="E24" s="155">
        <v>0</v>
      </c>
      <c r="F24" s="120">
        <f t="shared" si="0"/>
        <v>0</v>
      </c>
      <c r="G24" s="120">
        <f t="shared" si="1"/>
        <v>0</v>
      </c>
      <c r="I24" s="65"/>
    </row>
    <row r="25" spans="1:9" ht="25.5">
      <c r="A25" s="9" t="s">
        <v>24</v>
      </c>
      <c r="B25" s="10" t="s">
        <v>25</v>
      </c>
      <c r="C25" s="155">
        <v>4261</v>
      </c>
      <c r="D25" s="118">
        <f t="shared" si="2"/>
        <v>710.1666666666666</v>
      </c>
      <c r="E25" s="155">
        <v>429</v>
      </c>
      <c r="F25" s="120">
        <f t="shared" si="0"/>
        <v>60.40835484628022</v>
      </c>
      <c r="G25" s="120">
        <f t="shared" si="1"/>
        <v>10.068059141046701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5">
        <v>495</v>
      </c>
      <c r="D27" s="118">
        <f t="shared" si="2"/>
        <v>82.5</v>
      </c>
      <c r="E27" s="155">
        <v>2428</v>
      </c>
      <c r="F27" s="120">
        <f t="shared" si="0"/>
        <v>2943.030303030303</v>
      </c>
      <c r="G27" s="120">
        <f t="shared" si="1"/>
        <v>490.50505050505046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C28/12*2</f>
        <v>0</v>
      </c>
      <c r="E28" s="155">
        <v>16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425976</v>
      </c>
      <c r="D29" s="73">
        <f>D30</f>
        <v>70996</v>
      </c>
      <c r="E29" s="73">
        <f>E30+E40+E39</f>
        <v>-5318</v>
      </c>
      <c r="F29" s="58">
        <f t="shared" si="0"/>
        <v>-7.490562848611189</v>
      </c>
      <c r="G29" s="59">
        <f t="shared" si="1"/>
        <v>-1.2484271414351982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C31+C33+C36+C37+C38</f>
        <v>425976</v>
      </c>
      <c r="D30" s="118">
        <f>D31+D33+D36+D37+D38</f>
        <v>70996</v>
      </c>
      <c r="E30" s="118">
        <f>E31+E33+E36+E37+E38</f>
        <v>65677</v>
      </c>
      <c r="F30" s="125">
        <f t="shared" si="0"/>
        <v>92.50802862133078</v>
      </c>
      <c r="G30" s="125">
        <f t="shared" si="1"/>
        <v>15.418004770221797</v>
      </c>
      <c r="I30" s="68"/>
    </row>
    <row r="31" spans="1:9" ht="28.5">
      <c r="A31" s="11" t="s">
        <v>36</v>
      </c>
      <c r="B31" s="39" t="s">
        <v>92</v>
      </c>
      <c r="C31" s="121">
        <f>C32</f>
        <v>159514</v>
      </c>
      <c r="D31" s="121">
        <f>D32</f>
        <v>26585.666666666668</v>
      </c>
      <c r="E31" s="121">
        <f>E32</f>
        <v>26586</v>
      </c>
      <c r="F31" s="126">
        <f>F32</f>
        <v>100.00125380844314</v>
      </c>
      <c r="G31" s="126">
        <f>G32</f>
        <v>16.666875634740524</v>
      </c>
      <c r="I31" s="64"/>
    </row>
    <row r="32" spans="1:9" ht="14.25">
      <c r="A32" s="11" t="s">
        <v>94</v>
      </c>
      <c r="B32" s="40" t="s">
        <v>93</v>
      </c>
      <c r="C32" s="155">
        <v>159514</v>
      </c>
      <c r="D32" s="118">
        <f>C32/12*2</f>
        <v>26585.666666666668</v>
      </c>
      <c r="E32" s="155">
        <v>26586</v>
      </c>
      <c r="F32" s="120">
        <f t="shared" si="0"/>
        <v>100.00125380844314</v>
      </c>
      <c r="G32" s="120">
        <f t="shared" si="1"/>
        <v>16.666875634740524</v>
      </c>
      <c r="I32" s="64"/>
    </row>
    <row r="33" spans="1:9" ht="29.25" customHeight="1">
      <c r="A33" s="12" t="s">
        <v>126</v>
      </c>
      <c r="B33" s="10" t="s">
        <v>95</v>
      </c>
      <c r="C33" s="155">
        <v>26271</v>
      </c>
      <c r="D33" s="118">
        <f aca="true" t="shared" si="3" ref="D33:D39">C33/12*2</f>
        <v>4378.5</v>
      </c>
      <c r="E33" s="121">
        <v>2894</v>
      </c>
      <c r="F33" s="120">
        <f t="shared" si="0"/>
        <v>66.09569487267329</v>
      </c>
      <c r="G33" s="120">
        <f t="shared" si="1"/>
        <v>11.015949145445548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5">
        <v>219943</v>
      </c>
      <c r="D36" s="118">
        <f t="shared" si="3"/>
        <v>36657.166666666664</v>
      </c>
      <c r="E36" s="155">
        <v>33072</v>
      </c>
      <c r="F36" s="120">
        <f>E36/D36*100</f>
        <v>90.21973875049444</v>
      </c>
      <c r="G36" s="120">
        <f>E36/C36*100</f>
        <v>15.036623125082407</v>
      </c>
      <c r="I36" s="65"/>
    </row>
    <row r="37" spans="1:9" ht="15" customHeight="1">
      <c r="A37" s="13" t="s">
        <v>127</v>
      </c>
      <c r="B37" s="43" t="s">
        <v>38</v>
      </c>
      <c r="C37" s="121">
        <v>20248</v>
      </c>
      <c r="D37" s="118">
        <f t="shared" si="3"/>
        <v>3374.6666666666665</v>
      </c>
      <c r="E37" s="121">
        <v>3125</v>
      </c>
      <c r="F37" s="120">
        <v>0</v>
      </c>
      <c r="G37" s="120">
        <v>0</v>
      </c>
      <c r="I37" s="65"/>
    </row>
    <row r="38" spans="1:7" ht="24.75" customHeight="1">
      <c r="A38" s="14" t="s">
        <v>39</v>
      </c>
      <c r="B38" s="44" t="s">
        <v>98</v>
      </c>
      <c r="C38" s="121">
        <v>0</v>
      </c>
      <c r="D38" s="118">
        <f t="shared" si="3"/>
        <v>0</v>
      </c>
      <c r="E38" s="121">
        <v>0</v>
      </c>
      <c r="F38" s="120">
        <v>0</v>
      </c>
      <c r="G38" s="120">
        <v>0</v>
      </c>
    </row>
    <row r="39" spans="1:7" ht="26.25" customHeight="1">
      <c r="A39" s="14" t="s">
        <v>128</v>
      </c>
      <c r="B39" s="45" t="s">
        <v>129</v>
      </c>
      <c r="C39" s="127">
        <v>0</v>
      </c>
      <c r="D39" s="118">
        <f t="shared" si="3"/>
        <v>0</v>
      </c>
      <c r="E39" s="121">
        <v>1125</v>
      </c>
      <c r="F39" s="120">
        <v>0</v>
      </c>
      <c r="G39" s="120">
        <v>0</v>
      </c>
    </row>
    <row r="40" spans="1:7" ht="53.25" customHeight="1" thickBot="1">
      <c r="A40" s="14" t="s">
        <v>131</v>
      </c>
      <c r="B40" s="45" t="s">
        <v>99</v>
      </c>
      <c r="C40" s="128">
        <v>0</v>
      </c>
      <c r="D40" s="129">
        <f>C40/12*2</f>
        <v>0</v>
      </c>
      <c r="E40" s="155">
        <v>-72120</v>
      </c>
      <c r="F40" s="120">
        <v>0</v>
      </c>
      <c r="G40" s="120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C41/12*1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203" t="s">
        <v>42</v>
      </c>
      <c r="B42" s="204"/>
      <c r="C42" s="74">
        <f>C30+C11</f>
        <v>669623</v>
      </c>
      <c r="D42" s="74">
        <f>D30+D11</f>
        <v>111603.83333333333</v>
      </c>
      <c r="E42" s="73">
        <f>E29+E11</f>
        <v>30224</v>
      </c>
      <c r="F42" s="62">
        <f t="shared" si="0"/>
        <v>27.081507056955928</v>
      </c>
      <c r="G42" s="63">
        <f t="shared" si="1"/>
        <v>4.513584509492655</v>
      </c>
      <c r="I42" s="19"/>
      <c r="J42" s="19"/>
    </row>
    <row r="43" ht="10.5" customHeight="1">
      <c r="A43" s="47"/>
    </row>
    <row r="44" ht="12.75" hidden="1"/>
    <row r="45" spans="1:2" ht="14.25" customHeight="1">
      <c r="A45" s="195" t="s">
        <v>113</v>
      </c>
      <c r="B45" s="195"/>
    </row>
    <row r="46" spans="1:2" ht="12.75">
      <c r="A46" s="195"/>
      <c r="B46" s="195"/>
    </row>
    <row r="47" spans="1:7" ht="14.25">
      <c r="A47" s="195"/>
      <c r="B47" s="195"/>
      <c r="E47" s="196" t="s">
        <v>123</v>
      </c>
      <c r="F47" s="196"/>
      <c r="G47" s="196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212" hidden="1" customWidth="1"/>
    <col min="5" max="5" width="9.281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5"/>
      <c r="C1" s="208" t="s">
        <v>121</v>
      </c>
      <c r="D1" s="208"/>
      <c r="E1" s="208"/>
      <c r="F1" s="208"/>
      <c r="G1" s="208"/>
    </row>
    <row r="2" spans="2:7" ht="11.25" customHeight="1">
      <c r="B2" s="209"/>
      <c r="C2" s="209"/>
      <c r="D2" s="209"/>
      <c r="E2" s="209"/>
      <c r="F2" s="209"/>
      <c r="G2" s="209"/>
    </row>
    <row r="3" spans="1:7" ht="12.75">
      <c r="A3" s="193" t="s">
        <v>124</v>
      </c>
      <c r="B3" s="193"/>
      <c r="C3" s="193"/>
      <c r="D3" s="193"/>
      <c r="E3" s="193"/>
      <c r="F3" s="193"/>
      <c r="G3" s="193"/>
    </row>
    <row r="4" spans="1:7" ht="12.75">
      <c r="A4" s="210" t="s">
        <v>136</v>
      </c>
      <c r="B4" s="210"/>
      <c r="C4" s="210"/>
      <c r="D4" s="210"/>
      <c r="E4" s="210"/>
      <c r="F4" s="210"/>
      <c r="G4" s="210"/>
    </row>
    <row r="5" spans="5:7" ht="12.75" customHeight="1" thickBot="1">
      <c r="E5" s="211" t="s">
        <v>43</v>
      </c>
      <c r="F5" s="211"/>
      <c r="G5" s="211"/>
    </row>
    <row r="6" spans="1:7" s="1" customFormat="1" ht="57" customHeight="1" thickBot="1">
      <c r="A6" s="76" t="s">
        <v>44</v>
      </c>
      <c r="B6" s="77" t="s">
        <v>45</v>
      </c>
      <c r="C6" s="168" t="s">
        <v>84</v>
      </c>
      <c r="D6" s="213" t="s">
        <v>46</v>
      </c>
      <c r="E6" s="168" t="s">
        <v>47</v>
      </c>
      <c r="F6" s="168" t="s">
        <v>48</v>
      </c>
      <c r="G6" s="175" t="s">
        <v>85</v>
      </c>
    </row>
    <row r="7" spans="1:7" ht="19.5" customHeight="1" thickBot="1">
      <c r="A7" s="78">
        <v>100</v>
      </c>
      <c r="B7" s="79" t="s">
        <v>49</v>
      </c>
      <c r="C7" s="173">
        <f>SUM(C8:C15)</f>
        <v>70280</v>
      </c>
      <c r="D7" s="214"/>
      <c r="E7" s="172">
        <f>SUM(E8:E15)</f>
        <v>7977</v>
      </c>
      <c r="F7" s="176"/>
      <c r="G7" s="177">
        <f aca="true" t="shared" si="0" ref="G7:G59">E7/C7*100</f>
        <v>11.350313033579965</v>
      </c>
    </row>
    <row r="8" spans="1:7" s="52" customFormat="1" ht="12.75" customHeight="1">
      <c r="A8" s="80">
        <v>102</v>
      </c>
      <c r="B8" s="140" t="s">
        <v>82</v>
      </c>
      <c r="C8" s="156">
        <v>1941</v>
      </c>
      <c r="D8" s="215"/>
      <c r="E8" s="157">
        <v>324</v>
      </c>
      <c r="F8" s="178"/>
      <c r="G8" s="179">
        <f t="shared" si="0"/>
        <v>16.69242658423493</v>
      </c>
    </row>
    <row r="9" spans="1:7" ht="23.25" customHeight="1">
      <c r="A9" s="81">
        <v>103</v>
      </c>
      <c r="B9" s="141" t="s">
        <v>50</v>
      </c>
      <c r="C9" s="156">
        <v>1993</v>
      </c>
      <c r="D9" s="216"/>
      <c r="E9" s="157">
        <v>303</v>
      </c>
      <c r="F9" s="30"/>
      <c r="G9" s="180">
        <f t="shared" si="0"/>
        <v>15.203211239337683</v>
      </c>
    </row>
    <row r="10" spans="1:7" ht="24" customHeight="1">
      <c r="A10" s="81">
        <v>104</v>
      </c>
      <c r="B10" s="141" t="s">
        <v>83</v>
      </c>
      <c r="C10" s="156">
        <v>44094</v>
      </c>
      <c r="D10" s="216"/>
      <c r="E10" s="157">
        <v>4787</v>
      </c>
      <c r="F10" s="30"/>
      <c r="G10" s="180">
        <f t="shared" si="0"/>
        <v>10.856352338186602</v>
      </c>
    </row>
    <row r="11" spans="1:7" ht="24" customHeight="1">
      <c r="A11" s="82">
        <v>105</v>
      </c>
      <c r="B11" s="142" t="s">
        <v>116</v>
      </c>
      <c r="C11" s="156">
        <v>96</v>
      </c>
      <c r="D11" s="33"/>
      <c r="E11" s="154">
        <v>0</v>
      </c>
      <c r="F11" s="33"/>
      <c r="G11" s="181">
        <f t="shared" si="0"/>
        <v>0</v>
      </c>
    </row>
    <row r="12" spans="1:7" ht="45" customHeight="1">
      <c r="A12" s="82">
        <v>106</v>
      </c>
      <c r="B12" s="143" t="s">
        <v>117</v>
      </c>
      <c r="C12" s="156">
        <v>8320</v>
      </c>
      <c r="D12" s="217"/>
      <c r="E12" s="157">
        <v>993</v>
      </c>
      <c r="F12" s="33"/>
      <c r="G12" s="181">
        <f t="shared" si="0"/>
        <v>11.935096153846155</v>
      </c>
    </row>
    <row r="13" spans="1:7" ht="18" customHeight="1">
      <c r="A13" s="82">
        <v>107</v>
      </c>
      <c r="B13" s="144" t="s">
        <v>118</v>
      </c>
      <c r="C13" s="154">
        <v>0</v>
      </c>
      <c r="D13" s="33"/>
      <c r="E13" s="154">
        <v>0</v>
      </c>
      <c r="F13" s="33"/>
      <c r="G13" s="181">
        <v>0</v>
      </c>
    </row>
    <row r="14" spans="1:7" ht="16.5" customHeight="1">
      <c r="A14" s="83">
        <v>113</v>
      </c>
      <c r="B14" s="145" t="s">
        <v>52</v>
      </c>
      <c r="C14" s="156">
        <v>13736</v>
      </c>
      <c r="D14" s="216"/>
      <c r="E14" s="157">
        <v>1570</v>
      </c>
      <c r="F14" s="30"/>
      <c r="G14" s="180">
        <f t="shared" si="0"/>
        <v>11.42981945253349</v>
      </c>
    </row>
    <row r="15" spans="1:7" ht="14.25" customHeight="1" thickBot="1">
      <c r="A15" s="84">
        <v>111</v>
      </c>
      <c r="B15" s="146" t="s">
        <v>119</v>
      </c>
      <c r="C15" s="156">
        <v>100</v>
      </c>
      <c r="D15" s="64"/>
      <c r="E15" s="130">
        <v>0</v>
      </c>
      <c r="F15" s="64"/>
      <c r="G15" s="182">
        <f t="shared" si="0"/>
        <v>0</v>
      </c>
    </row>
    <row r="16" spans="1:7" ht="15" customHeight="1" thickBot="1">
      <c r="A16" s="85">
        <v>200</v>
      </c>
      <c r="B16" s="147" t="s">
        <v>114</v>
      </c>
      <c r="C16" s="177">
        <f>C17</f>
        <v>908</v>
      </c>
      <c r="D16" s="226">
        <f>D17</f>
        <v>0</v>
      </c>
      <c r="E16" s="177">
        <f>E17</f>
        <v>127</v>
      </c>
      <c r="F16" s="133"/>
      <c r="G16" s="177">
        <f t="shared" si="0"/>
        <v>13.986784140969164</v>
      </c>
    </row>
    <row r="17" spans="1:7" ht="15" customHeight="1" thickBot="1">
      <c r="A17" s="85">
        <v>203</v>
      </c>
      <c r="B17" s="147" t="s">
        <v>115</v>
      </c>
      <c r="C17" s="156">
        <v>908</v>
      </c>
      <c r="D17" s="133"/>
      <c r="E17" s="157">
        <v>127</v>
      </c>
      <c r="F17" s="133"/>
      <c r="G17" s="177">
        <f>E17/C17*100</f>
        <v>13.986784140969164</v>
      </c>
    </row>
    <row r="18" spans="1:7" ht="23.25" customHeight="1" thickBot="1">
      <c r="A18" s="86">
        <v>300</v>
      </c>
      <c r="B18" s="148" t="s">
        <v>53</v>
      </c>
      <c r="C18" s="132">
        <f>SUM(C19:C21)</f>
        <v>9385</v>
      </c>
      <c r="D18" s="219"/>
      <c r="E18" s="173">
        <f>SUM(E19:E21)</f>
        <v>1149</v>
      </c>
      <c r="F18" s="133"/>
      <c r="G18" s="177">
        <f t="shared" si="0"/>
        <v>12.242940863079383</v>
      </c>
    </row>
    <row r="19" spans="1:7" ht="18" customHeight="1">
      <c r="A19" s="87">
        <v>309</v>
      </c>
      <c r="B19" s="141" t="s">
        <v>132</v>
      </c>
      <c r="C19" s="156">
        <v>718</v>
      </c>
      <c r="D19" s="220"/>
      <c r="E19" s="157">
        <v>36</v>
      </c>
      <c r="F19" s="134"/>
      <c r="G19" s="183">
        <f t="shared" si="0"/>
        <v>5.013927576601671</v>
      </c>
    </row>
    <row r="20" spans="1:8" ht="42" customHeight="1">
      <c r="A20" s="81">
        <v>310</v>
      </c>
      <c r="B20" s="141" t="s">
        <v>133</v>
      </c>
      <c r="C20" s="156">
        <v>8237</v>
      </c>
      <c r="D20" s="216"/>
      <c r="E20" s="157">
        <v>1029</v>
      </c>
      <c r="F20" s="30"/>
      <c r="G20" s="180">
        <f t="shared" si="0"/>
        <v>12.492412286026466</v>
      </c>
      <c r="H20" s="16"/>
    </row>
    <row r="21" spans="1:8" ht="24" customHeight="1" thickBot="1">
      <c r="A21" s="84">
        <v>314</v>
      </c>
      <c r="B21" s="149" t="s">
        <v>100</v>
      </c>
      <c r="C21" s="158">
        <v>430</v>
      </c>
      <c r="D21" s="218"/>
      <c r="E21" s="135">
        <v>84</v>
      </c>
      <c r="F21" s="64"/>
      <c r="G21" s="181">
        <f t="shared" si="0"/>
        <v>19.53488372093023</v>
      </c>
      <c r="H21" s="16"/>
    </row>
    <row r="22" spans="1:8" ht="17.25" customHeight="1" thickBot="1">
      <c r="A22" s="86">
        <v>400</v>
      </c>
      <c r="B22" s="150" t="s">
        <v>54</v>
      </c>
      <c r="C22" s="138">
        <f>SUM(C23:C29)</f>
        <v>52875</v>
      </c>
      <c r="D22" s="219"/>
      <c r="E22" s="132">
        <f>SUM(E23:E29)</f>
        <v>7397</v>
      </c>
      <c r="F22" s="133"/>
      <c r="G22" s="177">
        <f t="shared" si="0"/>
        <v>13.989598108747044</v>
      </c>
      <c r="H22" s="16"/>
    </row>
    <row r="23" spans="1:8" ht="15" customHeight="1">
      <c r="A23" s="88">
        <v>405</v>
      </c>
      <c r="B23" s="89" t="s">
        <v>55</v>
      </c>
      <c r="C23" s="159">
        <v>557</v>
      </c>
      <c r="D23" s="134"/>
      <c r="E23" s="136">
        <v>0</v>
      </c>
      <c r="F23" s="134"/>
      <c r="G23" s="183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189">
        <v>1849</v>
      </c>
      <c r="D24" s="220"/>
      <c r="E24" s="157">
        <v>67</v>
      </c>
      <c r="F24" s="134"/>
      <c r="G24" s="180">
        <f t="shared" si="0"/>
        <v>3.6235803136830715</v>
      </c>
    </row>
    <row r="25" spans="1:7" ht="12" customHeight="1">
      <c r="A25" s="88">
        <v>407</v>
      </c>
      <c r="B25" s="90" t="s">
        <v>57</v>
      </c>
      <c r="C25" s="156">
        <v>201</v>
      </c>
      <c r="D25" s="134"/>
      <c r="E25" s="136">
        <v>0</v>
      </c>
      <c r="F25" s="134"/>
      <c r="G25" s="180">
        <v>0</v>
      </c>
    </row>
    <row r="26" spans="1:7" ht="12.75" customHeight="1">
      <c r="A26" s="91">
        <v>408</v>
      </c>
      <c r="B26" s="92" t="s">
        <v>58</v>
      </c>
      <c r="C26" s="156">
        <v>2000</v>
      </c>
      <c r="D26" s="64"/>
      <c r="E26" s="139">
        <v>180</v>
      </c>
      <c r="F26" s="64"/>
      <c r="G26" s="180">
        <f t="shared" si="0"/>
        <v>9</v>
      </c>
    </row>
    <row r="27" spans="1:8" ht="12" customHeight="1">
      <c r="A27" s="93">
        <v>409</v>
      </c>
      <c r="B27" s="54" t="s">
        <v>101</v>
      </c>
      <c r="C27" s="156">
        <v>46683</v>
      </c>
      <c r="D27" s="221"/>
      <c r="E27" s="157">
        <v>7000</v>
      </c>
      <c r="F27" s="137"/>
      <c r="G27" s="180">
        <f t="shared" si="0"/>
        <v>14.994751836857102</v>
      </c>
      <c r="H27" s="53"/>
    </row>
    <row r="28" spans="1:8" ht="12" customHeight="1">
      <c r="A28" s="93">
        <v>410</v>
      </c>
      <c r="B28" s="54" t="s">
        <v>102</v>
      </c>
      <c r="C28" s="156">
        <v>570</v>
      </c>
      <c r="D28" s="221"/>
      <c r="E28" s="137">
        <v>102</v>
      </c>
      <c r="F28" s="137"/>
      <c r="G28" s="180">
        <f t="shared" si="0"/>
        <v>17.894736842105264</v>
      </c>
      <c r="H28" s="53"/>
    </row>
    <row r="29" spans="1:7" ht="15.75" customHeight="1" thickBot="1">
      <c r="A29" s="91">
        <v>412</v>
      </c>
      <c r="B29" s="94" t="s">
        <v>59</v>
      </c>
      <c r="C29" s="156">
        <v>1015</v>
      </c>
      <c r="D29" s="64"/>
      <c r="E29" s="157">
        <v>48</v>
      </c>
      <c r="F29" s="64"/>
      <c r="G29" s="181">
        <f t="shared" si="0"/>
        <v>4.729064039408867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44445</v>
      </c>
      <c r="D30" s="219"/>
      <c r="E30" s="174">
        <f>SUM(E31:E34)</f>
        <v>2176</v>
      </c>
      <c r="F30" s="133"/>
      <c r="G30" s="177">
        <f t="shared" si="0"/>
        <v>4.89593880076499</v>
      </c>
    </row>
    <row r="31" spans="1:7" ht="12" customHeight="1">
      <c r="A31" s="5">
        <v>501</v>
      </c>
      <c r="B31" s="97" t="s">
        <v>61</v>
      </c>
      <c r="C31" s="156">
        <v>1196</v>
      </c>
      <c r="D31" s="220"/>
      <c r="E31" s="157">
        <v>176</v>
      </c>
      <c r="F31" s="134"/>
      <c r="G31" s="183">
        <f t="shared" si="0"/>
        <v>14.715719063545151</v>
      </c>
    </row>
    <row r="32" spans="1:7" ht="12" customHeight="1">
      <c r="A32" s="6">
        <v>502</v>
      </c>
      <c r="B32" s="98" t="s">
        <v>62</v>
      </c>
      <c r="C32" s="156">
        <v>25343</v>
      </c>
      <c r="D32" s="30"/>
      <c r="E32" s="139">
        <v>416</v>
      </c>
      <c r="F32" s="30"/>
      <c r="G32" s="180">
        <f t="shared" si="0"/>
        <v>1.6414789093635325</v>
      </c>
    </row>
    <row r="33" spans="1:7" ht="12" customHeight="1">
      <c r="A33" s="7">
        <v>503</v>
      </c>
      <c r="B33" s="99" t="s">
        <v>63</v>
      </c>
      <c r="C33" s="156">
        <v>17660</v>
      </c>
      <c r="D33" s="217"/>
      <c r="E33" s="157">
        <v>1584</v>
      </c>
      <c r="F33" s="33"/>
      <c r="G33" s="180">
        <f t="shared" si="0"/>
        <v>8.96942242355606</v>
      </c>
    </row>
    <row r="34" spans="1:7" ht="14.25" customHeight="1" thickBot="1">
      <c r="A34" s="7">
        <v>505</v>
      </c>
      <c r="B34" s="99" t="s">
        <v>64</v>
      </c>
      <c r="C34" s="160">
        <v>246</v>
      </c>
      <c r="D34" s="33"/>
      <c r="E34" s="131">
        <v>0</v>
      </c>
      <c r="F34" s="33"/>
      <c r="G34" s="180">
        <f t="shared" si="0"/>
        <v>0</v>
      </c>
    </row>
    <row r="35" spans="1:7" s="2" customFormat="1" ht="16.5" customHeight="1" thickBot="1">
      <c r="A35" s="95">
        <v>600</v>
      </c>
      <c r="B35" s="96" t="s">
        <v>65</v>
      </c>
      <c r="C35" s="161">
        <v>1305</v>
      </c>
      <c r="D35" s="133"/>
      <c r="E35" s="132">
        <v>100</v>
      </c>
      <c r="F35" s="133"/>
      <c r="G35" s="177">
        <f t="shared" si="0"/>
        <v>7.662835249042145</v>
      </c>
    </row>
    <row r="36" spans="1:7" s="2" customFormat="1" ht="15" customHeight="1" thickBot="1">
      <c r="A36" s="100">
        <v>700</v>
      </c>
      <c r="B36" s="101" t="s">
        <v>66</v>
      </c>
      <c r="C36" s="130">
        <f>SUM(C37:C41)</f>
        <v>395476</v>
      </c>
      <c r="D36" s="214"/>
      <c r="E36" s="172">
        <f>SUM(E37:E41)</f>
        <v>44646</v>
      </c>
      <c r="F36" s="176"/>
      <c r="G36" s="177">
        <f t="shared" si="0"/>
        <v>11.289180632958763</v>
      </c>
    </row>
    <row r="37" spans="1:7" s="2" customFormat="1" ht="12" customHeight="1">
      <c r="A37" s="5">
        <v>701</v>
      </c>
      <c r="B37" s="97" t="s">
        <v>67</v>
      </c>
      <c r="C37" s="156">
        <v>115606</v>
      </c>
      <c r="D37" s="220"/>
      <c r="E37" s="162">
        <v>14427</v>
      </c>
      <c r="F37" s="134"/>
      <c r="G37" s="183">
        <f t="shared" si="0"/>
        <v>12.479456083594277</v>
      </c>
    </row>
    <row r="38" spans="1:7" s="2" customFormat="1" ht="12" customHeight="1">
      <c r="A38" s="6">
        <v>702</v>
      </c>
      <c r="B38" s="98" t="s">
        <v>68</v>
      </c>
      <c r="C38" s="156">
        <v>190384</v>
      </c>
      <c r="D38" s="216"/>
      <c r="E38" s="162">
        <v>21740</v>
      </c>
      <c r="F38" s="30"/>
      <c r="G38" s="180">
        <f t="shared" si="0"/>
        <v>11.419026808975543</v>
      </c>
    </row>
    <row r="39" spans="1:7" s="2" customFormat="1" ht="12" customHeight="1">
      <c r="A39" s="6">
        <v>703</v>
      </c>
      <c r="B39" s="98" t="s">
        <v>130</v>
      </c>
      <c r="C39" s="189">
        <v>50576</v>
      </c>
      <c r="D39" s="216"/>
      <c r="E39" s="162">
        <v>7668</v>
      </c>
      <c r="F39" s="30"/>
      <c r="G39" s="180">
        <f t="shared" si="0"/>
        <v>15.161341347674787</v>
      </c>
    </row>
    <row r="40" spans="1:7" s="2" customFormat="1" ht="14.25" customHeight="1">
      <c r="A40" s="6">
        <v>707</v>
      </c>
      <c r="B40" s="102" t="s">
        <v>69</v>
      </c>
      <c r="C40" s="157">
        <v>14635</v>
      </c>
      <c r="D40" s="30"/>
      <c r="E40" s="139">
        <v>0</v>
      </c>
      <c r="F40" s="30"/>
      <c r="G40" s="180">
        <f t="shared" si="0"/>
        <v>0</v>
      </c>
    </row>
    <row r="41" spans="1:7" s="2" customFormat="1" ht="15" customHeight="1" thickBot="1">
      <c r="A41" s="7">
        <v>709</v>
      </c>
      <c r="B41" s="103" t="s">
        <v>70</v>
      </c>
      <c r="C41" s="157">
        <v>24275</v>
      </c>
      <c r="D41" s="33"/>
      <c r="E41" s="189">
        <v>811</v>
      </c>
      <c r="F41" s="33"/>
      <c r="G41" s="181">
        <f t="shared" si="0"/>
        <v>3.3408856848609685</v>
      </c>
    </row>
    <row r="42" spans="1:7" s="2" customFormat="1" ht="12" customHeight="1" thickBot="1">
      <c r="A42" s="104">
        <v>800</v>
      </c>
      <c r="B42" s="105" t="s">
        <v>71</v>
      </c>
      <c r="C42" s="138">
        <f>SUM(C43:C44)</f>
        <v>58563</v>
      </c>
      <c r="D42" s="219">
        <f>SUM(D43:D44)</f>
        <v>0</v>
      </c>
      <c r="E42" s="132">
        <f>SUM(E43:E44)</f>
        <v>8607</v>
      </c>
      <c r="F42" s="133"/>
      <c r="G42" s="177">
        <f t="shared" si="0"/>
        <v>14.696992981916909</v>
      </c>
    </row>
    <row r="43" spans="1:7" s="2" customFormat="1" ht="14.25" customHeight="1">
      <c r="A43" s="5">
        <v>801</v>
      </c>
      <c r="B43" s="97" t="s">
        <v>72</v>
      </c>
      <c r="C43" s="157">
        <v>55346</v>
      </c>
      <c r="D43" s="220"/>
      <c r="E43" s="162">
        <v>8243</v>
      </c>
      <c r="F43" s="134"/>
      <c r="G43" s="183">
        <f t="shared" si="0"/>
        <v>14.893578578397715</v>
      </c>
    </row>
    <row r="44" spans="1:7" s="2" customFormat="1" ht="15" customHeight="1" thickBot="1">
      <c r="A44" s="7">
        <v>804</v>
      </c>
      <c r="B44" s="99" t="s">
        <v>73</v>
      </c>
      <c r="C44" s="157">
        <v>3217</v>
      </c>
      <c r="D44" s="217"/>
      <c r="E44" s="162">
        <v>364</v>
      </c>
      <c r="F44" s="33"/>
      <c r="G44" s="181">
        <f t="shared" si="0"/>
        <v>11.314889648741062</v>
      </c>
    </row>
    <row r="45" spans="1:7" s="2" customFormat="1" ht="12" customHeight="1" thickBot="1">
      <c r="A45" s="106">
        <v>1000</v>
      </c>
      <c r="B45" s="105" t="s">
        <v>75</v>
      </c>
      <c r="C45" s="138">
        <f>SUM(C47:C49)</f>
        <v>32091</v>
      </c>
      <c r="D45" s="219"/>
      <c r="E45" s="132">
        <f>SUM(E47:E49)</f>
        <v>5726</v>
      </c>
      <c r="F45" s="133"/>
      <c r="G45" s="177">
        <f t="shared" si="0"/>
        <v>17.84300894331744</v>
      </c>
    </row>
    <row r="46" spans="1:7" s="2" customFormat="1" ht="12" customHeight="1">
      <c r="A46" s="107">
        <v>1002</v>
      </c>
      <c r="B46" s="108" t="s">
        <v>103</v>
      </c>
      <c r="C46" s="163">
        <v>0</v>
      </c>
      <c r="D46" s="134"/>
      <c r="E46" s="136">
        <v>0</v>
      </c>
      <c r="F46" s="134"/>
      <c r="G46" s="183">
        <v>0</v>
      </c>
    </row>
    <row r="47" spans="1:7" s="3" customFormat="1" ht="12" customHeight="1">
      <c r="A47" s="109">
        <v>1003</v>
      </c>
      <c r="B47" s="102" t="s">
        <v>76</v>
      </c>
      <c r="C47" s="157">
        <v>27454</v>
      </c>
      <c r="D47" s="222"/>
      <c r="E47" s="162">
        <v>5565</v>
      </c>
      <c r="F47" s="42"/>
      <c r="G47" s="180">
        <f t="shared" si="0"/>
        <v>20.27027027027027</v>
      </c>
    </row>
    <row r="48" spans="1:7" s="3" customFormat="1" ht="13.5" customHeight="1">
      <c r="A48" s="190">
        <v>1004</v>
      </c>
      <c r="B48" s="103" t="s">
        <v>134</v>
      </c>
      <c r="C48" s="157">
        <v>2514</v>
      </c>
      <c r="D48" s="191"/>
      <c r="E48" s="162">
        <v>0</v>
      </c>
      <c r="F48" s="191"/>
      <c r="G48" s="180">
        <f t="shared" si="0"/>
        <v>0</v>
      </c>
    </row>
    <row r="49" spans="1:7" s="2" customFormat="1" ht="13.5" customHeight="1" thickBot="1">
      <c r="A49" s="110">
        <v>1006</v>
      </c>
      <c r="B49" s="111" t="s">
        <v>77</v>
      </c>
      <c r="C49" s="157">
        <v>2123</v>
      </c>
      <c r="D49" s="223"/>
      <c r="E49" s="162">
        <v>161</v>
      </c>
      <c r="F49" s="164"/>
      <c r="G49" s="180">
        <v>0</v>
      </c>
    </row>
    <row r="50" spans="1:7" ht="13.5" customHeight="1" hidden="1">
      <c r="A50" s="112">
        <v>1101</v>
      </c>
      <c r="B50" s="113" t="s">
        <v>78</v>
      </c>
      <c r="C50" s="169"/>
      <c r="D50" s="224"/>
      <c r="E50" s="185"/>
      <c r="F50" s="184"/>
      <c r="G50" s="180" t="e">
        <f t="shared" si="0"/>
        <v>#DIV/0!</v>
      </c>
    </row>
    <row r="51" spans="1:7" ht="13.5" customHeight="1" hidden="1">
      <c r="A51" s="109">
        <v>1102</v>
      </c>
      <c r="B51" s="102" t="s">
        <v>79</v>
      </c>
      <c r="C51" s="170"/>
      <c r="D51" s="216"/>
      <c r="E51" s="139"/>
      <c r="F51" s="30"/>
      <c r="G51" s="180" t="e">
        <f t="shared" si="0"/>
        <v>#DIV/0!</v>
      </c>
    </row>
    <row r="52" spans="1:7" ht="14.25" customHeight="1" hidden="1">
      <c r="A52" s="109">
        <v>1103</v>
      </c>
      <c r="B52" s="102" t="s">
        <v>80</v>
      </c>
      <c r="C52" s="170"/>
      <c r="D52" s="216"/>
      <c r="E52" s="139"/>
      <c r="F52" s="30"/>
      <c r="G52" s="180" t="e">
        <f t="shared" si="0"/>
        <v>#DIV/0!</v>
      </c>
    </row>
    <row r="53" spans="1:7" ht="13.5" customHeight="1" hidden="1">
      <c r="A53" s="114">
        <v>1104</v>
      </c>
      <c r="B53" s="94" t="s">
        <v>81</v>
      </c>
      <c r="C53" s="171"/>
      <c r="D53" s="218"/>
      <c r="E53" s="135"/>
      <c r="F53" s="64"/>
      <c r="G53" s="181" t="e">
        <f t="shared" si="0"/>
        <v>#DIV/0!</v>
      </c>
    </row>
    <row r="54" spans="1:7" ht="13.5" customHeight="1" thickBot="1">
      <c r="A54" s="106">
        <v>1100</v>
      </c>
      <c r="B54" s="105" t="s">
        <v>74</v>
      </c>
      <c r="C54" s="138">
        <f>SUM(C55:C56)</f>
        <v>12185</v>
      </c>
      <c r="D54" s="219"/>
      <c r="E54" s="173">
        <f>SUM(E55:E56)</f>
        <v>1568</v>
      </c>
      <c r="F54" s="186"/>
      <c r="G54" s="177">
        <f t="shared" si="0"/>
        <v>12.868280672958557</v>
      </c>
    </row>
    <row r="55" spans="1:7" ht="13.5" customHeight="1">
      <c r="A55" s="115">
        <v>1102</v>
      </c>
      <c r="B55" s="113" t="s">
        <v>104</v>
      </c>
      <c r="C55" s="165">
        <v>9574</v>
      </c>
      <c r="D55" s="216"/>
      <c r="E55" s="162">
        <v>1153</v>
      </c>
      <c r="F55" s="137"/>
      <c r="G55" s="180">
        <f t="shared" si="0"/>
        <v>12.043033214957175</v>
      </c>
    </row>
    <row r="56" spans="1:7" ht="13.5" customHeight="1">
      <c r="A56" s="115">
        <v>1105</v>
      </c>
      <c r="B56" s="151" t="s">
        <v>120</v>
      </c>
      <c r="C56" s="165">
        <v>2611</v>
      </c>
      <c r="D56" s="216"/>
      <c r="E56" s="162">
        <v>415</v>
      </c>
      <c r="F56" s="137"/>
      <c r="G56" s="180">
        <f t="shared" si="0"/>
        <v>15.894293374186136</v>
      </c>
    </row>
    <row r="57" spans="1:7" ht="13.5" customHeight="1">
      <c r="A57" s="116">
        <v>1200</v>
      </c>
      <c r="B57" s="152" t="s">
        <v>105</v>
      </c>
      <c r="C57" s="165">
        <v>2350</v>
      </c>
      <c r="D57" s="216"/>
      <c r="E57" s="162">
        <v>392</v>
      </c>
      <c r="F57" s="137"/>
      <c r="G57" s="180">
        <f t="shared" si="0"/>
        <v>16.680851063829788</v>
      </c>
    </row>
    <row r="58" spans="1:7" ht="13.5" customHeight="1" thickBot="1">
      <c r="A58" s="117">
        <v>1300</v>
      </c>
      <c r="B58" s="153" t="s">
        <v>51</v>
      </c>
      <c r="C58" s="165">
        <v>474</v>
      </c>
      <c r="D58" s="33"/>
      <c r="E58" s="166">
        <v>0</v>
      </c>
      <c r="F58" s="187"/>
      <c r="G58" s="181">
        <f t="shared" si="0"/>
        <v>0</v>
      </c>
    </row>
    <row r="59" spans="1:7" ht="16.5" customHeight="1" thickBot="1">
      <c r="A59" s="4"/>
      <c r="B59" s="8" t="s">
        <v>106</v>
      </c>
      <c r="C59" s="167">
        <f>C58+C57+C54+C45+C42+C36+C35+C30+C22+C18+C16+C7</f>
        <v>680337</v>
      </c>
      <c r="D59" s="225"/>
      <c r="E59" s="188">
        <f>E58+E57+E54+E45+E42+E36+E35+E30+E22+E18+E16+E7</f>
        <v>79865</v>
      </c>
      <c r="F59" s="186"/>
      <c r="G59" s="177">
        <f t="shared" si="0"/>
        <v>11.739035213430991</v>
      </c>
    </row>
    <row r="60" ht="9.75" customHeight="1"/>
    <row r="61" spans="1:2" ht="14.25" customHeight="1">
      <c r="A61" s="195" t="s">
        <v>113</v>
      </c>
      <c r="B61" s="195"/>
    </row>
    <row r="62" spans="1:2" ht="12.75">
      <c r="A62" s="195"/>
      <c r="B62" s="195"/>
    </row>
    <row r="63" spans="1:7" ht="14.25">
      <c r="A63" s="195"/>
      <c r="B63" s="195"/>
      <c r="E63" s="196" t="s">
        <v>123</v>
      </c>
      <c r="F63" s="196"/>
      <c r="G63" s="196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2022-03-15T10:19:14Z</dcterms:modified>
  <cp:category/>
  <cp:version/>
  <cp:contentType/>
  <cp:contentStatus/>
</cp:coreProperties>
</file>